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B14CAF24-2CEE-4E9F-B6E5-9F8F6780103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" i="10" l="1"/>
  <c r="E3" i="10" s="1"/>
  <c r="D28" i="10"/>
  <c r="D29" i="10"/>
  <c r="D24" i="10"/>
  <c r="D35" i="10"/>
  <c r="D32" i="10"/>
  <c r="D27" i="10"/>
  <c r="D33" i="10"/>
  <c r="D31" i="10"/>
  <c r="D34" i="10"/>
  <c r="D20" i="10"/>
  <c r="D12" i="10"/>
  <c r="D21" i="10"/>
  <c r="D6" i="10"/>
  <c r="D8" i="10"/>
  <c r="D7" i="10"/>
  <c r="D14" i="10"/>
  <c r="D25" i="10"/>
  <c r="D30" i="10"/>
  <c r="D10" i="10"/>
  <c r="D9" i="10"/>
  <c r="D13" i="10"/>
  <c r="D23" i="10"/>
  <c r="D18" i="10"/>
  <c r="D17" i="10"/>
  <c r="D19" i="10"/>
  <c r="D5" i="10"/>
  <c r="R31" i="6"/>
  <c r="L31" i="6"/>
  <c r="F31" i="6" s="1"/>
  <c r="U40" i="3"/>
  <c r="T40" i="3"/>
  <c r="U35" i="3"/>
  <c r="U28" i="3"/>
  <c r="U29" i="3"/>
  <c r="U30" i="3"/>
  <c r="U36" i="3"/>
  <c r="U31" i="3"/>
  <c r="U32" i="3"/>
  <c r="U37" i="3"/>
  <c r="U33" i="3"/>
  <c r="U38" i="3"/>
  <c r="U34" i="3"/>
  <c r="U24" i="3"/>
  <c r="U18" i="3"/>
  <c r="U15" i="3"/>
  <c r="U19" i="3"/>
  <c r="U17" i="3"/>
  <c r="U16" i="3"/>
  <c r="U23" i="3"/>
  <c r="U21" i="3"/>
  <c r="U20" i="3"/>
  <c r="U22" i="3"/>
  <c r="U25" i="3"/>
  <c r="U14" i="3"/>
  <c r="U5" i="3"/>
  <c r="U8" i="3"/>
  <c r="U9" i="3"/>
  <c r="U4" i="3"/>
  <c r="U6" i="3"/>
  <c r="U7" i="3"/>
  <c r="U11" i="3"/>
  <c r="U10" i="3"/>
  <c r="U3" i="3"/>
  <c r="D11" i="10"/>
  <c r="E35" i="10" l="1"/>
  <c r="D4" i="10"/>
  <c r="E4" i="10" s="1"/>
  <c r="E34" i="10"/>
  <c r="E6" i="10"/>
  <c r="E27" i="10"/>
  <c r="E25" i="10"/>
  <c r="E13" i="10"/>
  <c r="E5" i="10"/>
  <c r="E8" i="10"/>
  <c r="E9" i="10"/>
  <c r="E19" i="10"/>
  <c r="E29" i="10"/>
  <c r="D22" i="10"/>
  <c r="E22" i="10" s="1"/>
  <c r="E31" i="10"/>
  <c r="E32" i="10"/>
  <c r="D16" i="10"/>
  <c r="E16" i="10" s="1"/>
  <c r="E23" i="10"/>
  <c r="E17" i="10"/>
  <c r="E33" i="10"/>
  <c r="R27" i="6"/>
  <c r="L27" i="6"/>
  <c r="E28" i="10"/>
  <c r="D15" i="10"/>
  <c r="E15" i="10" s="1"/>
  <c r="R16" i="6"/>
  <c r="L16" i="6"/>
  <c r="E21" i="10"/>
  <c r="T18" i="3"/>
  <c r="AC23" i="2"/>
  <c r="W23" i="2"/>
  <c r="Q23" i="2"/>
  <c r="K23" i="2"/>
  <c r="R29" i="6"/>
  <c r="L29" i="6"/>
  <c r="E14" i="10"/>
  <c r="E20" i="10"/>
  <c r="E12" i="10"/>
  <c r="E30" i="10"/>
  <c r="E18" i="10"/>
  <c r="D26" i="10"/>
  <c r="E26" i="10" s="1"/>
  <c r="E10" i="10"/>
  <c r="E11" i="10"/>
  <c r="E7" i="10"/>
  <c r="E24" i="10"/>
  <c r="R11" i="6"/>
  <c r="R22" i="6"/>
  <c r="L11" i="6"/>
  <c r="L22" i="6"/>
  <c r="F4" i="5"/>
  <c r="E4" i="5"/>
  <c r="C4" i="5"/>
  <c r="D4" i="5"/>
  <c r="T24" i="3"/>
  <c r="T19" i="3"/>
  <c r="T34" i="3"/>
  <c r="AC4" i="2"/>
  <c r="AC18" i="2"/>
  <c r="W4" i="2"/>
  <c r="W18" i="2"/>
  <c r="Q4" i="2"/>
  <c r="Q18" i="2"/>
  <c r="K4" i="2"/>
  <c r="K18" i="2"/>
  <c r="T37" i="3"/>
  <c r="AC28" i="2"/>
  <c r="W28" i="2"/>
  <c r="Q28" i="2"/>
  <c r="K28" i="2"/>
  <c r="T36" i="3"/>
  <c r="AC17" i="2"/>
  <c r="AC26" i="2"/>
  <c r="AC13" i="2"/>
  <c r="AC5" i="2"/>
  <c r="AC16" i="2"/>
  <c r="AC3" i="2"/>
  <c r="AC8" i="2"/>
  <c r="AC35" i="2"/>
  <c r="T9" i="3"/>
  <c r="T28" i="3"/>
  <c r="T35" i="3"/>
  <c r="T29" i="3"/>
  <c r="T33" i="3"/>
  <c r="T30" i="3"/>
  <c r="T31" i="3"/>
  <c r="T38" i="3"/>
  <c r="T32" i="3"/>
  <c r="T25" i="3"/>
  <c r="T14" i="3"/>
  <c r="T17" i="3"/>
  <c r="T16" i="3"/>
  <c r="T15" i="3"/>
  <c r="T21" i="3"/>
  <c r="T23" i="3"/>
  <c r="T22" i="3"/>
  <c r="T3" i="3"/>
  <c r="T8" i="3"/>
  <c r="T4" i="3"/>
  <c r="T6" i="3"/>
  <c r="T10" i="3"/>
  <c r="T11" i="3"/>
  <c r="T7" i="3"/>
  <c r="AC22" i="2"/>
  <c r="W22" i="2"/>
  <c r="Q22" i="2"/>
  <c r="K22" i="2"/>
  <c r="R5" i="6"/>
  <c r="L5" i="6"/>
  <c r="T5" i="3"/>
  <c r="T20" i="3"/>
  <c r="AC20" i="2"/>
  <c r="W20" i="2"/>
  <c r="Q20" i="2"/>
  <c r="K20" i="2"/>
  <c r="R4" i="6"/>
  <c r="R2" i="6"/>
  <c r="R7" i="6"/>
  <c r="R12" i="6"/>
  <c r="R8" i="6"/>
  <c r="R10" i="6"/>
  <c r="R14" i="6"/>
  <c r="R19" i="6"/>
  <c r="R9" i="6"/>
  <c r="R17" i="6"/>
  <c r="R18" i="6"/>
  <c r="R23" i="6"/>
  <c r="R13" i="6"/>
  <c r="R24" i="6"/>
  <c r="R6" i="6"/>
  <c r="R25" i="6"/>
  <c r="R20" i="6"/>
  <c r="R26" i="6"/>
  <c r="R30" i="6"/>
  <c r="R32" i="6"/>
  <c r="R15" i="6"/>
  <c r="R35" i="6"/>
  <c r="R21" i="6"/>
  <c r="R33" i="6"/>
  <c r="R28" i="6"/>
  <c r="R34" i="6"/>
  <c r="L4" i="6"/>
  <c r="L2" i="6"/>
  <c r="L7" i="6"/>
  <c r="L12" i="6"/>
  <c r="L8" i="6"/>
  <c r="L10" i="6"/>
  <c r="L14" i="6"/>
  <c r="L19" i="6"/>
  <c r="L9" i="6"/>
  <c r="L17" i="6"/>
  <c r="L18" i="6"/>
  <c r="L23" i="6"/>
  <c r="L13" i="6"/>
  <c r="L24" i="6"/>
  <c r="L6" i="6"/>
  <c r="L25" i="6"/>
  <c r="L20" i="6"/>
  <c r="L26" i="6"/>
  <c r="L30" i="6"/>
  <c r="L32" i="6"/>
  <c r="L15" i="6"/>
  <c r="L35" i="6"/>
  <c r="L21" i="6"/>
  <c r="L33" i="6"/>
  <c r="L28" i="6"/>
  <c r="L34" i="6"/>
  <c r="R3" i="6"/>
  <c r="L3" i="6"/>
  <c r="K14" i="2"/>
  <c r="K25" i="2"/>
  <c r="K5" i="2"/>
  <c r="K11" i="2"/>
  <c r="Q14" i="2"/>
  <c r="Q25" i="2"/>
  <c r="Q5" i="2"/>
  <c r="Q11" i="2"/>
  <c r="W14" i="2"/>
  <c r="W25" i="2"/>
  <c r="W5" i="2"/>
  <c r="W11" i="2"/>
  <c r="AC14" i="2"/>
  <c r="AC25" i="2"/>
  <c r="AC11" i="2"/>
  <c r="AC31" i="2"/>
  <c r="AC19" i="2"/>
  <c r="AC6" i="2"/>
  <c r="AC12" i="2"/>
  <c r="AC21" i="2"/>
  <c r="AC15" i="2"/>
  <c r="AC33" i="2"/>
  <c r="AC24" i="2"/>
  <c r="AC9" i="2"/>
  <c r="AC32" i="2"/>
  <c r="AC27" i="2"/>
  <c r="AC36" i="2"/>
  <c r="AC34" i="2"/>
  <c r="AC29" i="2"/>
  <c r="AC30" i="2"/>
  <c r="AC7" i="2"/>
  <c r="W31" i="2"/>
  <c r="W19" i="2"/>
  <c r="W17" i="2"/>
  <c r="W6" i="2"/>
  <c r="W12" i="2"/>
  <c r="W16" i="2"/>
  <c r="W3" i="2"/>
  <c r="W21" i="2"/>
  <c r="W15" i="2"/>
  <c r="W26" i="2"/>
  <c r="W33" i="2"/>
  <c r="W24" i="2"/>
  <c r="W13" i="2"/>
  <c r="W35" i="2"/>
  <c r="W9" i="2"/>
  <c r="W32" i="2"/>
  <c r="W27" i="2"/>
  <c r="W36" i="2"/>
  <c r="W8" i="2"/>
  <c r="W34" i="2"/>
  <c r="W29" i="2"/>
  <c r="W30" i="2"/>
  <c r="W7" i="2"/>
  <c r="Q31" i="2"/>
  <c r="Q19" i="2"/>
  <c r="Q17" i="2"/>
  <c r="Q6" i="2"/>
  <c r="Q12" i="2"/>
  <c r="Q16" i="2"/>
  <c r="Q3" i="2"/>
  <c r="Q21" i="2"/>
  <c r="Q15" i="2"/>
  <c r="Q26" i="2"/>
  <c r="Q33" i="2"/>
  <c r="Q24" i="2"/>
  <c r="Q13" i="2"/>
  <c r="Q35" i="2"/>
  <c r="Q9" i="2"/>
  <c r="Q32" i="2"/>
  <c r="Q27" i="2"/>
  <c r="Q36" i="2"/>
  <c r="Q8" i="2"/>
  <c r="Q34" i="2"/>
  <c r="Q29" i="2"/>
  <c r="Q30" i="2"/>
  <c r="Q7" i="2"/>
  <c r="K31" i="2"/>
  <c r="K19" i="2"/>
  <c r="K17" i="2"/>
  <c r="K6" i="2"/>
  <c r="K12" i="2"/>
  <c r="K16" i="2"/>
  <c r="K3" i="2"/>
  <c r="K21" i="2"/>
  <c r="K15" i="2"/>
  <c r="K26" i="2"/>
  <c r="K33" i="2"/>
  <c r="K24" i="2"/>
  <c r="K13" i="2"/>
  <c r="K35" i="2"/>
  <c r="K9" i="2"/>
  <c r="K32" i="2"/>
  <c r="K27" i="2"/>
  <c r="K36" i="2"/>
  <c r="K8" i="2"/>
  <c r="K34" i="2"/>
  <c r="K29" i="2"/>
  <c r="K30" i="2"/>
  <c r="K7" i="2"/>
  <c r="AC10" i="2"/>
  <c r="W10" i="2"/>
  <c r="Q10" i="2"/>
  <c r="K10" i="2"/>
  <c r="F27" i="6" l="1"/>
  <c r="F29" i="6"/>
  <c r="F16" i="6"/>
  <c r="D23" i="2"/>
  <c r="E23" i="2" s="1"/>
  <c r="F22" i="6"/>
  <c r="F11" i="6"/>
  <c r="D18" i="2"/>
  <c r="E18" i="2" s="1"/>
  <c r="D4" i="2"/>
  <c r="E4" i="2" s="1"/>
  <c r="D28" i="2"/>
  <c r="E28" i="2" s="1"/>
  <c r="F4" i="6"/>
  <c r="F24" i="6"/>
  <c r="F19" i="6"/>
  <c r="D22" i="2"/>
  <c r="E22" i="2" s="1"/>
  <c r="F35" i="6"/>
  <c r="F5" i="6"/>
  <c r="F32" i="6"/>
  <c r="F25" i="6"/>
  <c r="F23" i="6"/>
  <c r="F8" i="6"/>
  <c r="F7" i="6"/>
  <c r="F26" i="6"/>
  <c r="F17" i="6"/>
  <c r="F14" i="6"/>
  <c r="F30" i="6"/>
  <c r="F12" i="6"/>
  <c r="F2" i="6"/>
  <c r="F28" i="6"/>
  <c r="D20" i="2"/>
  <c r="E20" i="2" s="1"/>
  <c r="F18" i="6"/>
  <c r="F6" i="6"/>
  <c r="F34" i="6"/>
  <c r="F21" i="6"/>
  <c r="D12" i="2"/>
  <c r="E12" i="2" s="1"/>
  <c r="D7" i="2"/>
  <c r="E7" i="2" s="1"/>
  <c r="D8" i="2"/>
  <c r="E8" i="2" s="1"/>
  <c r="D3" i="2"/>
  <c r="E3" i="2" s="1"/>
  <c r="D9" i="2"/>
  <c r="E9" i="2" s="1"/>
  <c r="F33" i="6"/>
  <c r="F15" i="6"/>
  <c r="F20" i="6"/>
  <c r="F13" i="6"/>
  <c r="F9" i="6"/>
  <c r="F10" i="6"/>
  <c r="F3" i="6"/>
  <c r="D31" i="2"/>
  <c r="E31" i="2" s="1"/>
  <c r="D33" i="2"/>
  <c r="E33" i="2" s="1"/>
  <c r="D24" i="2"/>
  <c r="E24" i="2" s="1"/>
  <c r="D21" i="2"/>
  <c r="E21" i="2" s="1"/>
  <c r="D16" i="2"/>
  <c r="E16" i="2" s="1"/>
  <c r="D19" i="2"/>
  <c r="E19" i="2" s="1"/>
  <c r="D17" i="2"/>
  <c r="E17" i="2" s="1"/>
  <c r="D34" i="2"/>
  <c r="E34" i="2" s="1"/>
  <c r="D32" i="2"/>
  <c r="E32" i="2" s="1"/>
  <c r="D11" i="2"/>
  <c r="E11" i="2" s="1"/>
  <c r="D14" i="2"/>
  <c r="E14" i="2" s="1"/>
  <c r="D5" i="2"/>
  <c r="E5" i="2" s="1"/>
  <c r="D29" i="2"/>
  <c r="E29" i="2" s="1"/>
  <c r="D27" i="2"/>
  <c r="E27" i="2" s="1"/>
  <c r="D25" i="2"/>
  <c r="E25" i="2" s="1"/>
  <c r="D13" i="2"/>
  <c r="E13" i="2" s="1"/>
  <c r="D15" i="2"/>
  <c r="E15" i="2" s="1"/>
  <c r="D30" i="2"/>
  <c r="E30" i="2" s="1"/>
  <c r="D36" i="2"/>
  <c r="E36" i="2" s="1"/>
  <c r="D35" i="2"/>
  <c r="E35" i="2" s="1"/>
  <c r="D26" i="2"/>
  <c r="E26" i="2" s="1"/>
  <c r="D6" i="2"/>
  <c r="E6" i="2" s="1"/>
  <c r="D10" i="2"/>
  <c r="E10" i="2" s="1"/>
</calcChain>
</file>

<file path=xl/sharedStrings.xml><?xml version="1.0" encoding="utf-8"?>
<sst xmlns="http://schemas.openxmlformats.org/spreadsheetml/2006/main" count="425" uniqueCount="104">
  <si>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</si>
  <si>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</si>
  <si>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</si>
  <si>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</si>
  <si>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</si>
  <si>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</si>
  <si>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</si>
  <si>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</si>
  <si>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</si>
  <si>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</si>
  <si>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</si>
  <si>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</si>
  <si>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</si>
  <si>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</si>
  <si>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</si>
  <si>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</si>
  <si>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</si>
  <si>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</si>
  <si>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</si>
  <si>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</si>
  <si>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</si>
  <si>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</si>
  <si>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</si>
  <si>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</si>
  <si>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</si>
  <si>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</si>
  <si>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</si>
  <si>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</si>
  <si>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</si>
  <si>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</si>
  <si>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</si>
  <si>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Klaas de Vries</t>
  </si>
  <si>
    <t>Margriet de Vries</t>
  </si>
  <si>
    <t>Gazi Örsҫek</t>
  </si>
  <si>
    <t>Mirjam van den Berg</t>
  </si>
  <si>
    <t>Hans van Leeuwen</t>
  </si>
  <si>
    <t>Marja Springintveld</t>
  </si>
  <si>
    <t xml:space="preserve">Klaas de Vries 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</si>
  <si>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</si>
  <si>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</si>
  <si>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</si>
  <si>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</si>
  <si>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</si>
  <si>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</si>
  <si>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</si>
  <si>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</si>
  <si>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</si>
  <si>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</si>
  <si>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</si>
  <si>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</si>
  <si>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</si>
  <si>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</si>
  <si>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</si>
  <si>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</si>
  <si>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</si>
  <si>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</si>
  <si>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</si>
  <si>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</si>
  <si>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</si>
  <si>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</si>
  <si>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</si>
  <si>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</si>
  <si>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</si>
  <si>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</si>
  <si>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</si>
  <si>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</si>
  <si>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</si>
  <si>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</si>
  <si>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</si>
  <si>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</si>
  <si>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</si>
  <si>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</si>
  <si>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</si>
  <si>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</si>
  <si>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</si>
  <si>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</si>
  <si>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</si>
  <si>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</si>
  <si>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</si>
  <si>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</si>
  <si>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</si>
  <si>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</si>
  <si>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</si>
  <si>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</si>
  <si>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</si>
  <si>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</si>
  <si>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</si>
  <si>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</si>
  <si>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</si>
  <si>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Kenneth Reiziger</t>
  </si>
  <si>
    <t>Madjan Yari</t>
  </si>
  <si>
    <t xml:space="preserve">       Tussenstand competitie 2024-2025</t>
  </si>
  <si>
    <t xml:space="preserve">0 slechtste series </t>
  </si>
  <si>
    <t xml:space="preserve"> Daguitslag 5 september 2024</t>
  </si>
  <si>
    <t>Theo van leijden</t>
  </si>
  <si>
    <t>Klasse X</t>
  </si>
  <si>
    <t>Bo Vergunst</t>
  </si>
  <si>
    <t>Gem. 2024-2025</t>
  </si>
  <si>
    <t>Hoogste 2024-'25</t>
  </si>
  <si>
    <t>0 slechtste series zijn eraf gehaald!</t>
  </si>
  <si>
    <t>2024-2025</t>
  </si>
  <si>
    <t xml:space="preserve">Stand gemiddelde </t>
  </si>
  <si>
    <t>oud</t>
  </si>
  <si>
    <t>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</si>
</sst>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  <numFmt numFmtId="168" formatCode="[$-413]0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b/>
      <i/>
      <sz val="18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2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02">
    <xf numFmtId="0" fontId="0" fillId="0" borderId="0" xfId="0"/>
    <xf numFmtId="0" fontId="0" fillId="6" borderId="0" xfId="0" applyFill="1"/>
    <xf numFmtId="164" fontId="21" fillId="6" borderId="0" xfId="2" applyFont="1" applyFill="1" applyBorder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19" fillId="6" borderId="0" xfId="2" applyFont="1" applyFill="1"/>
    <xf numFmtId="164" fontId="20" fillId="6" borderId="0" xfId="2" applyFont="1" applyFill="1"/>
    <xf numFmtId="164" fontId="4" fillId="4" borderId="0" xfId="2" applyFont="1" applyFill="1" applyBorder="1"/>
    <xf numFmtId="164" fontId="22" fillId="6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/>
    </xf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2" fontId="5" fillId="0" borderId="2" xfId="2" applyNumberFormat="1" applyFont="1" applyBorder="1" applyAlignment="1">
      <alignment horizontal="center" vertical="center"/>
    </xf>
    <xf numFmtId="0" fontId="15" fillId="4" borderId="2" xfId="2" applyNumberFormat="1" applyFont="1" applyFill="1" applyBorder="1" applyAlignment="1">
      <alignment horizontal="center" vertical="center"/>
    </xf>
    <xf numFmtId="164" fontId="70" fillId="6" borderId="0" xfId="2" applyFont="1" applyFill="1"/>
    <xf numFmtId="164" fontId="71" fillId="6" borderId="0" xfId="2" applyFont="1" applyFill="1"/>
    <xf numFmtId="164" fontId="72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9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2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2" xfId="2" applyNumberFormat="1" applyFont="1" applyBorder="1" applyAlignment="1">
      <alignment horizontal="center" vertical="center"/>
    </xf>
    <xf numFmtId="0" fontId="60" fillId="0" borderId="2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2" xfId="2" applyNumberFormat="1" applyFont="1" applyBorder="1" applyAlignment="1">
      <alignment horizontal="center" vertical="center"/>
    </xf>
    <xf numFmtId="0" fontId="15" fillId="0" borderId="2" xfId="2" applyNumberFormat="1" applyFont="1" applyBorder="1" applyAlignment="1">
      <alignment horizontal="center" vertical="center"/>
    </xf>
    <xf numFmtId="0" fontId="60" fillId="4" borderId="2" xfId="2" applyNumberFormat="1" applyFont="1" applyFill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6" fillId="6" borderId="0" xfId="2" applyNumberFormat="1" applyFont="1" applyFill="1" applyBorder="1" applyAlignment="1">
      <alignment horizontal="center" vertical="center"/>
    </xf>
    <xf numFmtId="164" fontId="87" fillId="6" borderId="0" xfId="2" applyFont="1" applyFill="1" applyBorder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85" fillId="6" borderId="0" xfId="0" applyFont="1" applyFill="1" applyAlignment="1">
      <alignment horizontal="center" vertical="center"/>
    </xf>
    <xf numFmtId="164" fontId="85" fillId="6" borderId="0" xfId="2" applyFont="1" applyFill="1" applyBorder="1" applyAlignment="1">
      <alignment horizontal="center" vertical="center"/>
    </xf>
    <xf numFmtId="164" fontId="87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8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3" fillId="6" borderId="0" xfId="2" applyFont="1" applyFill="1" applyBorder="1" applyAlignment="1">
      <alignment vertical="center"/>
    </xf>
    <xf numFmtId="164" fontId="74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164" fontId="3" fillId="7" borderId="0" xfId="2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Border="1" applyAlignment="1">
      <alignment vertical="center"/>
    </xf>
    <xf numFmtId="164" fontId="2" fillId="6" borderId="0" xfId="2" applyFill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164" fontId="80" fillId="3" borderId="2" xfId="2" applyFont="1" applyFill="1" applyBorder="1" applyAlignment="1">
      <alignment vertical="center"/>
    </xf>
    <xf numFmtId="164" fontId="63" fillId="3" borderId="2" xfId="2" applyFont="1" applyFill="1" applyBorder="1" applyAlignment="1">
      <alignment horizontal="center" vertical="center"/>
    </xf>
    <xf numFmtId="164" fontId="80" fillId="3" borderId="2" xfId="2" applyFont="1" applyFill="1" applyBorder="1" applyAlignment="1">
      <alignment horizontal="center" vertical="center"/>
    </xf>
    <xf numFmtId="164" fontId="92" fillId="3" borderId="2" xfId="2" applyFont="1" applyFill="1" applyBorder="1" applyAlignment="1">
      <alignment horizontal="center" vertical="center"/>
    </xf>
    <xf numFmtId="0" fontId="60" fillId="0" borderId="2" xfId="2" applyNumberFormat="1" applyFont="1" applyBorder="1" applyAlignment="1">
      <alignment vertical="center"/>
    </xf>
    <xf numFmtId="2" fontId="5" fillId="0" borderId="2" xfId="1" applyNumberFormat="1" applyFont="1" applyFill="1" applyBorder="1" applyAlignment="1">
      <alignment horizontal="center" vertical="center"/>
    </xf>
    <xf numFmtId="0" fontId="17" fillId="0" borderId="2" xfId="2" applyNumberFormat="1" applyFont="1" applyBorder="1" applyAlignment="1">
      <alignment horizontal="center" vertical="center"/>
    </xf>
    <xf numFmtId="0" fontId="60" fillId="4" borderId="2" xfId="2" applyNumberFormat="1" applyFont="1" applyFill="1" applyBorder="1" applyAlignment="1">
      <alignment vertical="center"/>
    </xf>
    <xf numFmtId="2" fontId="5" fillId="0" borderId="2" xfId="0" applyNumberFormat="1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2" xfId="2" applyFont="1" applyFill="1" applyBorder="1" applyAlignment="1">
      <alignment vertical="center"/>
    </xf>
    <xf numFmtId="164" fontId="14" fillId="3" borderId="2" xfId="2" applyFont="1" applyFill="1" applyBorder="1" applyAlignment="1">
      <alignment horizontal="center" vertical="center"/>
    </xf>
    <xf numFmtId="164" fontId="5" fillId="3" borderId="2" xfId="2" applyFont="1" applyFill="1" applyBorder="1" applyAlignment="1">
      <alignment horizontal="center" vertical="center"/>
    </xf>
    <xf numFmtId="164" fontId="60" fillId="3" borderId="2" xfId="2" applyFont="1" applyFill="1" applyBorder="1" applyAlignment="1">
      <alignment horizontal="center" vertical="center"/>
    </xf>
    <xf numFmtId="2" fontId="11" fillId="0" borderId="2" xfId="1" applyNumberFormat="1" applyFont="1" applyFill="1" applyBorder="1" applyAlignment="1">
      <alignment horizontal="center" vertical="center"/>
    </xf>
    <xf numFmtId="0" fontId="60" fillId="0" borderId="2" xfId="0" applyFont="1" applyBorder="1" applyAlignment="1">
      <alignment vertical="center"/>
    </xf>
    <xf numFmtId="2" fontId="11" fillId="4" borderId="2" xfId="1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/>
    </xf>
    <xf numFmtId="1" fontId="17" fillId="0" borderId="2" xfId="2" applyNumberFormat="1" applyFont="1" applyBorder="1" applyAlignment="1">
      <alignment horizontal="center" vertical="center"/>
    </xf>
    <xf numFmtId="0" fontId="60" fillId="4" borderId="2" xfId="1" applyNumberFormat="1" applyFont="1" applyFill="1" applyBorder="1" applyAlignment="1">
      <alignment horizontal="center" vertical="center"/>
    </xf>
    <xf numFmtId="164" fontId="75" fillId="7" borderId="0" xfId="2" applyFont="1" applyFill="1" applyBorder="1" applyAlignment="1">
      <alignment vertical="center"/>
    </xf>
    <xf numFmtId="164" fontId="76" fillId="8" borderId="0" xfId="2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11" xfId="0" applyFont="1" applyFill="1" applyBorder="1" applyAlignment="1">
      <alignment vertical="center"/>
    </xf>
    <xf numFmtId="164" fontId="77" fillId="6" borderId="0" xfId="2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164" fontId="77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1" fillId="6" borderId="0" xfId="0" applyFont="1" applyFill="1" applyAlignment="1">
      <alignment vertical="center"/>
    </xf>
    <xf numFmtId="0" fontId="82" fillId="6" borderId="0" xfId="0" applyFont="1" applyFill="1" applyAlignment="1">
      <alignment vertical="center"/>
    </xf>
    <xf numFmtId="0" fontId="81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2" xfId="2" applyFont="1" applyFill="1" applyBorder="1" applyAlignment="1">
      <alignment vertical="center"/>
    </xf>
    <xf numFmtId="165" fontId="86" fillId="0" borderId="2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3" fillId="6" borderId="0" xfId="2" applyFont="1" applyFill="1" applyBorder="1" applyAlignment="1">
      <alignment vertical="center"/>
    </xf>
    <xf numFmtId="164" fontId="90" fillId="2" borderId="2" xfId="2" applyFont="1" applyFill="1" applyBorder="1" applyAlignment="1">
      <alignment horizontal="center" vertical="center"/>
    </xf>
    <xf numFmtId="165" fontId="91" fillId="2" borderId="2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4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5" fillId="0" borderId="2" xfId="0" applyNumberFormat="1" applyFont="1" applyBorder="1" applyAlignment="1">
      <alignment horizontal="center" vertical="center"/>
    </xf>
    <xf numFmtId="166" fontId="95" fillId="0" borderId="2" xfId="2" applyNumberFormat="1" applyFont="1" applyBorder="1" applyAlignment="1">
      <alignment horizontal="center" vertical="center"/>
    </xf>
    <xf numFmtId="0" fontId="89" fillId="0" borderId="2" xfId="2" applyNumberFormat="1" applyFont="1" applyBorder="1" applyAlignment="1">
      <alignment horizontal="center" vertical="center"/>
    </xf>
    <xf numFmtId="164" fontId="89" fillId="0" borderId="2" xfId="2" applyFont="1" applyBorder="1" applyAlignment="1">
      <alignment horizontal="center" vertical="center"/>
    </xf>
    <xf numFmtId="0" fontId="89" fillId="4" borderId="2" xfId="2" applyNumberFormat="1" applyFont="1" applyFill="1" applyBorder="1" applyAlignment="1">
      <alignment horizontal="center" vertical="center"/>
    </xf>
    <xf numFmtId="164" fontId="89" fillId="4" borderId="2" xfId="2" applyFont="1" applyFill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4" borderId="2" xfId="0" applyFont="1" applyFill="1" applyBorder="1" applyAlignment="1">
      <alignment horizontal="center" vertical="center"/>
    </xf>
    <xf numFmtId="164" fontId="96" fillId="16" borderId="2" xfId="2" applyFont="1" applyFill="1" applyBorder="1" applyAlignment="1">
      <alignment horizontal="center" vertical="center"/>
    </xf>
    <xf numFmtId="168" fontId="89" fillId="0" borderId="2" xfId="2" applyNumberFormat="1" applyFont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2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15" xfId="0" applyFont="1" applyFill="1" applyBorder="1" applyAlignment="1">
      <alignment vertical="center"/>
    </xf>
    <xf numFmtId="0" fontId="60" fillId="4" borderId="2" xfId="2" applyNumberFormat="1" applyFont="1" applyFill="1" applyBorder="1" applyAlignment="1">
      <alignment horizontal="left" vertical="center"/>
    </xf>
    <xf numFmtId="2" fontId="15" fillId="4" borderId="2" xfId="2" applyNumberFormat="1" applyFont="1" applyFill="1" applyBorder="1" applyAlignment="1">
      <alignment horizontal="center" vertical="center"/>
    </xf>
    <xf numFmtId="2" fontId="15" fillId="4" borderId="2" xfId="0" applyNumberFormat="1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left" vertical="center"/>
    </xf>
    <xf numFmtId="2" fontId="14" fillId="10" borderId="2" xfId="2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vertical="center"/>
    </xf>
    <xf numFmtId="0" fontId="15" fillId="4" borderId="20" xfId="2" applyNumberFormat="1" applyFont="1" applyFill="1" applyBorder="1" applyAlignment="1">
      <alignment horizontal="center" vertical="center"/>
    </xf>
    <xf numFmtId="0" fontId="17" fillId="4" borderId="2" xfId="2" applyNumberFormat="1" applyFont="1" applyFill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/>
    </xf>
    <xf numFmtId="0" fontId="60" fillId="10" borderId="2" xfId="2" applyNumberFormat="1" applyFont="1" applyFill="1" applyBorder="1" applyAlignment="1">
      <alignment horizontal="left" vertical="center"/>
    </xf>
    <xf numFmtId="2" fontId="15" fillId="10" borderId="2" xfId="2" applyNumberFormat="1" applyFont="1" applyFill="1" applyBorder="1" applyAlignment="1">
      <alignment horizontal="center" vertical="center"/>
    </xf>
    <xf numFmtId="164" fontId="94" fillId="12" borderId="12" xfId="2" applyFont="1" applyFill="1" applyBorder="1" applyAlignment="1">
      <alignment vertical="center"/>
    </xf>
    <xf numFmtId="164" fontId="94" fillId="13" borderId="13" xfId="2" applyFont="1" applyFill="1" applyBorder="1" applyAlignment="1">
      <alignment horizontal="center" vertical="center"/>
    </xf>
    <xf numFmtId="164" fontId="94" fillId="14" borderId="13" xfId="2" applyFont="1" applyFill="1" applyBorder="1" applyAlignment="1">
      <alignment vertical="center"/>
    </xf>
    <xf numFmtId="164" fontId="94" fillId="12" borderId="13" xfId="2" applyFont="1" applyFill="1" applyBorder="1" applyAlignment="1">
      <alignment vertical="center"/>
    </xf>
    <xf numFmtId="164" fontId="94" fillId="14" borderId="14" xfId="2" applyFont="1" applyFill="1" applyBorder="1" applyAlignment="1">
      <alignment vertical="center"/>
    </xf>
    <xf numFmtId="0" fontId="4" fillId="4" borderId="12" xfId="2" applyNumberFormat="1" applyFont="1" applyFill="1" applyBorder="1" applyAlignment="1">
      <alignment vertical="center"/>
    </xf>
    <xf numFmtId="16" fontId="4" fillId="4" borderId="13" xfId="2" applyNumberFormat="1" applyFont="1" applyFill="1" applyBorder="1" applyAlignment="1">
      <alignment horizontal="center" vertical="center"/>
    </xf>
    <xf numFmtId="0" fontId="60" fillId="4" borderId="13" xfId="2" applyNumberFormat="1" applyFont="1" applyFill="1" applyBorder="1" applyAlignment="1">
      <alignment horizontal="center" vertical="center"/>
    </xf>
    <xf numFmtId="0" fontId="14" fillId="4" borderId="13" xfId="2" applyNumberFormat="1" applyFont="1" applyFill="1" applyBorder="1" applyAlignment="1">
      <alignment horizontal="center" vertical="center"/>
    </xf>
    <xf numFmtId="0" fontId="10" fillId="4" borderId="13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vertical="center"/>
    </xf>
    <xf numFmtId="0" fontId="14" fillId="4" borderId="4" xfId="2" applyNumberFormat="1" applyFont="1" applyFill="1" applyBorder="1" applyAlignment="1">
      <alignment horizontal="center" vertical="center"/>
    </xf>
    <xf numFmtId="164" fontId="4" fillId="4" borderId="15" xfId="2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58" fillId="4" borderId="15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" fontId="4" fillId="4" borderId="3" xfId="2" applyNumberFormat="1" applyFont="1" applyFill="1" applyBorder="1" applyAlignment="1">
      <alignment horizontal="center" vertical="center"/>
    </xf>
    <xf numFmtId="0" fontId="14" fillId="4" borderId="3" xfId="2" applyNumberFormat="1" applyFont="1" applyFill="1" applyBorder="1" applyAlignment="1">
      <alignment horizontal="center" vertical="center"/>
    </xf>
    <xf numFmtId="0" fontId="14" fillId="4" borderId="20" xfId="2" applyNumberFormat="1" applyFont="1" applyFill="1" applyBorder="1" applyAlignment="1">
      <alignment horizontal="center" vertical="center"/>
    </xf>
    <xf numFmtId="164" fontId="14" fillId="8" borderId="5" xfId="2" applyFont="1" applyFill="1" applyBorder="1" applyAlignment="1">
      <alignment horizontal="center" vertical="center"/>
    </xf>
    <xf numFmtId="164" fontId="5" fillId="8" borderId="5" xfId="2" applyFont="1" applyFill="1" applyBorder="1" applyAlignment="1">
      <alignment vertical="center"/>
    </xf>
    <xf numFmtId="164" fontId="4" fillId="11" borderId="12" xfId="2" applyFont="1" applyFill="1" applyBorder="1" applyAlignment="1">
      <alignment horizontal="center"/>
    </xf>
    <xf numFmtId="164" fontId="4" fillId="11" borderId="13" xfId="2" applyFont="1" applyFill="1" applyBorder="1" applyAlignment="1">
      <alignment horizontal="center"/>
    </xf>
    <xf numFmtId="164" fontId="4" fillId="11" borderId="14" xfId="2" applyFont="1" applyFill="1" applyBorder="1" applyAlignment="1">
      <alignment horizontal="center"/>
    </xf>
    <xf numFmtId="2" fontId="5" fillId="4" borderId="13" xfId="1" applyNumberFormat="1" applyFont="1" applyFill="1" applyBorder="1" applyAlignment="1">
      <alignment horizontal="center" vertical="center"/>
    </xf>
    <xf numFmtId="0" fontId="62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4" fillId="4" borderId="15" xfId="2" applyNumberFormat="1" applyFont="1" applyFill="1" applyBorder="1" applyAlignment="1">
      <alignment horizontal="left" vertical="center"/>
    </xf>
    <xf numFmtId="2" fontId="5" fillId="4" borderId="3" xfId="1" applyNumberFormat="1" applyFont="1" applyFill="1" applyBorder="1" applyAlignment="1">
      <alignment horizontal="center" vertical="center"/>
    </xf>
    <xf numFmtId="0" fontId="14" fillId="4" borderId="20" xfId="0" applyFont="1" applyFill="1" applyBorder="1" applyAlignment="1">
      <alignment horizontal="center" vertical="center"/>
    </xf>
    <xf numFmtId="164" fontId="17" fillId="4" borderId="21" xfId="2" applyFont="1" applyFill="1" applyBorder="1" applyAlignment="1">
      <alignment horizontal="center"/>
    </xf>
    <xf numFmtId="0" fontId="10" fillId="0" borderId="2" xfId="2" applyNumberFormat="1" applyFont="1" applyBorder="1" applyAlignment="1">
      <alignment horizontal="center" vertical="center"/>
    </xf>
    <xf numFmtId="2" fontId="5" fillId="4" borderId="2" xfId="1" applyNumberFormat="1" applyFont="1" applyFill="1" applyBorder="1" applyAlignment="1">
      <alignment horizontal="center" vertic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9" fillId="4" borderId="2" xfId="2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166" fontId="95" fillId="6" borderId="0" xfId="2" applyNumberFormat="1" applyFont="1" applyFill="1" applyBorder="1" applyAlignment="1">
      <alignment horizontal="center" vertical="center"/>
    </xf>
    <xf numFmtId="15" fontId="95" fillId="6" borderId="0" xfId="0" applyNumberFormat="1" applyFont="1" applyFill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22" xfId="0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/>
    </xf>
    <xf numFmtId="164" fontId="17" fillId="4" borderId="5" xfId="2" applyFont="1" applyFill="1" applyBorder="1" applyAlignment="1">
      <alignment horizontal="center"/>
    </xf>
    <xf numFmtId="0" fontId="4" fillId="4" borderId="12" xfId="2" applyNumberFormat="1" applyFont="1" applyFill="1" applyBorder="1" applyAlignment="1">
      <alignment horizontal="left" vertical="center"/>
    </xf>
    <xf numFmtId="0" fontId="67" fillId="4" borderId="12" xfId="0" applyFont="1" applyFill="1" applyBorder="1" applyAlignment="1">
      <alignment vertical="center"/>
    </xf>
    <xf numFmtId="0" fontId="67" fillId="4" borderId="13" xfId="0" applyFont="1" applyFill="1" applyBorder="1" applyAlignment="1">
      <alignment vertical="center"/>
    </xf>
    <xf numFmtId="0" fontId="78" fillId="4" borderId="13" xfId="0" applyFont="1" applyFill="1" applyBorder="1" applyAlignment="1">
      <alignment horizontal="center" vertical="center"/>
    </xf>
    <xf numFmtId="0" fontId="79" fillId="4" borderId="13" xfId="0" applyFont="1" applyFill="1" applyBorder="1" applyAlignment="1">
      <alignment horizontal="center" vertical="center"/>
    </xf>
    <xf numFmtId="0" fontId="67" fillId="4" borderId="13" xfId="0" applyFont="1" applyFill="1" applyBorder="1" applyAlignment="1">
      <alignment horizontal="center" vertical="center"/>
    </xf>
    <xf numFmtId="0" fontId="67" fillId="4" borderId="14" xfId="0" applyFont="1" applyFill="1" applyBorder="1" applyAlignment="1">
      <alignment horizontal="center" vertical="center"/>
    </xf>
    <xf numFmtId="0" fontId="80" fillId="4" borderId="0" xfId="0" applyFont="1" applyFill="1" applyAlignment="1">
      <alignment vertical="center"/>
    </xf>
    <xf numFmtId="0" fontId="78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7" fillId="4" borderId="15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80" fillId="4" borderId="0" xfId="0" applyFont="1" applyFill="1" applyAlignment="1">
      <alignment horizontal="center" vertical="center"/>
    </xf>
    <xf numFmtId="0" fontId="66" fillId="4" borderId="2" xfId="0" applyFont="1" applyFill="1" applyBorder="1" applyAlignment="1">
      <alignment horizontal="center" vertical="center"/>
    </xf>
    <xf numFmtId="0" fontId="66" fillId="4" borderId="4" xfId="0" applyFont="1" applyFill="1" applyBorder="1" applyAlignment="1">
      <alignment horizontal="center" vertical="center"/>
    </xf>
    <xf numFmtId="0" fontId="66" fillId="4" borderId="5" xfId="0" applyFont="1" applyFill="1" applyBorder="1" applyAlignment="1">
      <alignment horizontal="center" vertical="center"/>
    </xf>
    <xf numFmtId="0" fontId="66" fillId="4" borderId="3" xfId="0" applyFont="1" applyFill="1" applyBorder="1" applyAlignment="1">
      <alignment vertical="center"/>
    </xf>
    <xf numFmtId="0" fontId="63" fillId="4" borderId="3" xfId="0" applyFont="1" applyFill="1" applyBorder="1" applyAlignment="1">
      <alignment horizontal="center" vertical="center"/>
    </xf>
    <xf numFmtId="0" fontId="80" fillId="4" borderId="3" xfId="0" applyFont="1" applyFill="1" applyBorder="1" applyAlignment="1">
      <alignment horizontal="center" vertical="center"/>
    </xf>
    <xf numFmtId="0" fontId="63" fillId="4" borderId="2" xfId="0" applyFont="1" applyFill="1" applyBorder="1" applyAlignment="1">
      <alignment horizontal="center" vertical="center"/>
    </xf>
    <xf numFmtId="0" fontId="64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60" fillId="4" borderId="3" xfId="2" applyNumberFormat="1" applyFont="1" applyFill="1" applyBorder="1" applyAlignment="1">
      <alignment horizontal="center" vertical="center"/>
    </xf>
    <xf numFmtId="0" fontId="10" fillId="4" borderId="3" xfId="2" applyNumberFormat="1" applyFont="1" applyFill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0" fontId="67" fillId="0" borderId="0" xfId="0" applyFont="1" applyAlignment="1">
      <alignment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7" fillId="0" borderId="0" xfId="0" applyFont="1"/>
    <xf numFmtId="0" fontId="98" fillId="0" borderId="0" xfId="0" applyFont="1"/>
    <xf numFmtId="0" fontId="7" fillId="10" borderId="0" xfId="0" applyFont="1" applyFill="1" applyAlignment="1">
      <alignment vertical="center"/>
    </xf>
    <xf numFmtId="0" fontId="10" fillId="4" borderId="0" xfId="0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16" fontId="79" fillId="4" borderId="22" xfId="0" applyNumberFormat="1" applyFont="1" applyFill="1" applyBorder="1" applyAlignment="1">
      <alignment vertical="center"/>
    </xf>
    <xf numFmtId="0" fontId="10" fillId="4" borderId="3" xfId="0" applyFont="1" applyFill="1" applyBorder="1" applyAlignment="1">
      <alignment horizontal="center" vertical="center"/>
    </xf>
    <xf numFmtId="0" fontId="62" fillId="4" borderId="3" xfId="0" applyFont="1" applyFill="1" applyBorder="1" applyAlignment="1">
      <alignment horizontal="center" vertical="center"/>
    </xf>
    <xf numFmtId="2" fontId="69" fillId="0" borderId="0" xfId="0" applyNumberFormat="1" applyFont="1" applyAlignment="1">
      <alignment horizontal="center"/>
    </xf>
    <xf numFmtId="0" fontId="99" fillId="0" borderId="0" xfId="0" applyFont="1"/>
    <xf numFmtId="0" fontId="69" fillId="0" borderId="0" xfId="0" applyFont="1" applyAlignment="1">
      <alignment horizontal="center"/>
    </xf>
    <xf numFmtId="0" fontId="92" fillId="4" borderId="15" xfId="0" applyFont="1" applyFill="1" applyBorder="1" applyAlignment="1">
      <alignment vertical="center"/>
    </xf>
    <xf numFmtId="0" fontId="58" fillId="4" borderId="15" xfId="0" applyFont="1" applyFill="1" applyBorder="1"/>
    <xf numFmtId="0" fontId="4" fillId="4" borderId="3" xfId="0" applyFont="1" applyFill="1" applyBorder="1" applyAlignment="1">
      <alignment horizontal="left" vertical="center"/>
    </xf>
    <xf numFmtId="0" fontId="58" fillId="4" borderId="0" xfId="0" applyFont="1" applyFill="1" applyAlignment="1">
      <alignment horizontal="center"/>
    </xf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1" fontId="10" fillId="0" borderId="2" xfId="2" applyNumberFormat="1" applyFont="1" applyBorder="1" applyAlignment="1">
      <alignment horizontal="center" vertical="center"/>
    </xf>
    <xf numFmtId="0" fontId="43" fillId="16" borderId="2" xfId="0" applyFont="1" applyFill="1" applyBorder="1" applyAlignment="1">
      <alignment horizontal="center" vertical="center"/>
    </xf>
    <xf numFmtId="0" fontId="92" fillId="4" borderId="12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2" fillId="4" borderId="15" xfId="0" applyFont="1" applyFill="1" applyBorder="1" applyAlignment="1">
      <alignment horizontal="left" vertical="center"/>
    </xf>
    <xf numFmtId="0" fontId="93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0" fontId="10" fillId="4" borderId="2" xfId="2" applyNumberFormat="1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164" fontId="60" fillId="10" borderId="2" xfId="2" applyFont="1" applyFill="1" applyBorder="1" applyAlignment="1">
      <alignment vertical="center"/>
    </xf>
    <xf numFmtId="164" fontId="100" fillId="10" borderId="2" xfId="2" applyFont="1" applyFill="1" applyBorder="1" applyAlignment="1">
      <alignment horizontal="center" vertical="center"/>
    </xf>
    <xf numFmtId="0" fontId="60" fillId="0" borderId="0" xfId="2" applyNumberFormat="1" applyFont="1" applyBorder="1" applyAlignment="1">
      <alignment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5" fillId="4" borderId="0" xfId="2" applyNumberFormat="1" applyFont="1" applyFill="1" applyBorder="1" applyAlignment="1">
      <alignment horizontal="center" vertical="center"/>
    </xf>
    <xf numFmtId="15" fontId="95" fillId="4" borderId="0" xfId="0" applyNumberFormat="1" applyFont="1" applyFill="1" applyAlignment="1">
      <alignment horizontal="center" vertical="center"/>
    </xf>
    <xf numFmtId="164" fontId="89" fillId="4" borderId="0" xfId="2" applyFont="1" applyFill="1" applyBorder="1" applyAlignment="1">
      <alignment horizontal="center" vertical="center"/>
    </xf>
    <xf numFmtId="164" fontId="90" fillId="10" borderId="0" xfId="2" applyFont="1" applyFill="1" applyBorder="1" applyAlignment="1">
      <alignment horizontal="center" vertical="center"/>
    </xf>
    <xf numFmtId="165" fontId="91" fillId="10" borderId="0" xfId="2" applyNumberFormat="1" applyFont="1" applyFill="1" applyBorder="1" applyAlignment="1">
      <alignment horizontal="center" vertical="center"/>
    </xf>
    <xf numFmtId="0" fontId="102" fillId="4" borderId="0" xfId="0" applyFont="1" applyFill="1" applyAlignment="1">
      <alignment vertical="center"/>
    </xf>
    <xf numFmtId="164" fontId="68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9" fillId="4" borderId="2" xfId="0" applyNumberFormat="1" applyFont="1" applyFill="1" applyBorder="1" applyAlignment="1">
      <alignment horizontal="center" vertical="center"/>
    </xf>
    <xf numFmtId="0" fontId="7" fillId="4" borderId="15" xfId="2" applyNumberFormat="1" applyFont="1" applyFill="1" applyBorder="1" applyAlignment="1">
      <alignment horizontal="center" vertical="center"/>
    </xf>
    <xf numFmtId="0" fontId="7" fillId="4" borderId="4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9" fillId="2" borderId="16" xfId="2" applyFont="1" applyFill="1" applyBorder="1" applyAlignment="1">
      <alignment horizontal="center" vertical="center"/>
    </xf>
    <xf numFmtId="164" fontId="89" fillId="2" borderId="17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9" fillId="2" borderId="18" xfId="2" applyFont="1" applyFill="1" applyBorder="1" applyAlignment="1">
      <alignment horizontal="center" vertical="center"/>
    </xf>
    <xf numFmtId="164" fontId="89" fillId="2" borderId="19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12" xfId="0" applyFont="1" applyFill="1" applyBorder="1" applyAlignment="1">
      <alignment horizontal="center" vertical="center"/>
    </xf>
    <xf numFmtId="0" fontId="42" fillId="18" borderId="13" xfId="0" applyFont="1" applyFill="1" applyBorder="1" applyAlignment="1">
      <alignment horizontal="center" vertical="center"/>
    </xf>
    <xf numFmtId="164" fontId="57" fillId="8" borderId="0" xfId="2" applyFont="1" applyFill="1" applyBorder="1" applyAlignment="1">
      <alignment vertical="center"/>
    </xf>
    <xf numFmtId="164" fontId="14" fillId="8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 vertical="center"/>
    </xf>
    <xf numFmtId="164" fontId="17" fillId="8" borderId="0" xfId="2" applyFont="1" applyFill="1" applyBorder="1" applyAlignment="1">
      <alignment horizontal="center" vertical="center"/>
    </xf>
    <xf numFmtId="0" fontId="8" fillId="4" borderId="15" xfId="2" applyNumberFormat="1" applyFont="1" applyFill="1" applyBorder="1" applyAlignment="1">
      <alignment horizontal="center" vertical="center"/>
    </xf>
    <xf numFmtId="0" fontId="8" fillId="4" borderId="4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Border="1" applyAlignment="1">
      <alignment vertical="center"/>
    </xf>
    <xf numFmtId="1" fontId="89" fillId="0" borderId="2" xfId="2" applyNumberFormat="1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166" fontId="95" fillId="0" borderId="22" xfId="2" applyNumberFormat="1" applyFont="1" applyBorder="1" applyAlignment="1">
      <alignment horizontal="center" vertical="center"/>
    </xf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33CC33"/>
      <color rgb="FF66FF33"/>
      <color rgb="FF66FF66"/>
      <color rgb="FF00CC00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november 2024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0</xdr:colOff>
      <xdr:row>0</xdr:row>
      <xdr:rowOff>22860</xdr:rowOff>
    </xdr:from>
    <xdr:to>
      <xdr:col>12</xdr:col>
      <xdr:colOff>198120</xdr:colOff>
      <xdr:row>29</xdr:row>
      <xdr:rowOff>31256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0</xdr:row>
      <xdr:rowOff>53340</xdr:rowOff>
    </xdr:from>
    <xdr:to>
      <xdr:col>23</xdr:col>
      <xdr:colOff>45720</xdr:colOff>
      <xdr:row>28</xdr:row>
      <xdr:rowOff>171485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21263EF5-96E4-1BD2-BE71-E9E15B05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1" y="53340"/>
          <a:ext cx="3703319" cy="52387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0</xdr:row>
      <xdr:rowOff>0</xdr:rowOff>
    </xdr:from>
    <xdr:to>
      <xdr:col>2</xdr:col>
      <xdr:colOff>1897380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20</xdr:col>
      <xdr:colOff>239324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99060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M30" sqref="M30"/>
    </sheetView>
  </sheetViews>
  <sheetFormatPr defaultRowHeight="14.4"/>
  <sheetData>
    <row r="1" spans="1:66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</row>
    <row r="2" spans="1:66">
      <c r="A2" s="19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</row>
    <row r="3" spans="1:66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6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</row>
    <row r="5" spans="1:66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</row>
    <row r="6" spans="1:66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</row>
    <row r="7" spans="1:66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</row>
    <row r="8" spans="1:66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</row>
    <row r="9" spans="1:66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</row>
    <row r="10" spans="1:66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</row>
    <row r="11" spans="1:66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</row>
    <row r="12" spans="1:66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</row>
    <row r="13" spans="1:66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</row>
    <row r="14" spans="1:66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</row>
    <row r="15" spans="1:66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</row>
    <row r="16" spans="1:66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</row>
    <row r="17" spans="1:66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</row>
    <row r="18" spans="1:66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</row>
    <row r="19" spans="1:66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</row>
    <row r="20" spans="1:66">
      <c r="A20" s="1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</row>
    <row r="21" spans="1:66">
      <c r="A21" s="1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</row>
    <row r="22" spans="1:66">
      <c r="A22" s="1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</row>
    <row r="23" spans="1:66">
      <c r="A23" s="1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</row>
    <row r="24" spans="1:66">
      <c r="A24" s="1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</row>
    <row r="25" spans="1:66">
      <c r="A25" s="1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</row>
    <row r="26" spans="1:66">
      <c r="A26" s="1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</row>
    <row r="27" spans="1:66">
      <c r="A27" s="1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</row>
    <row r="28" spans="1:66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</row>
    <row r="29" spans="1:66">
      <c r="A29" s="1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</row>
    <row r="30" spans="1:66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</row>
    <row r="31" spans="1:66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</row>
    <row r="32" spans="1:66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</row>
    <row r="33" spans="1:66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</row>
    <row r="34" spans="1:66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</row>
    <row r="35" spans="1:66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</row>
    <row r="36" spans="1:66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</row>
    <row r="37" spans="1:66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</row>
    <row r="38" spans="1:66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</row>
    <row r="39" spans="1:66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</row>
    <row r="40" spans="1:66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</row>
    <row r="41" spans="1:66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</row>
    <row r="42" spans="1:66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</row>
    <row r="43" spans="1:66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</row>
    <row r="44" spans="1:66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</row>
    <row r="45" spans="1:66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</row>
    <row r="46" spans="1:66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</row>
    <row r="47" spans="1:66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</row>
    <row r="48" spans="1:66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</row>
    <row r="49" spans="1:66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</row>
    <row r="50" spans="1:66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</row>
    <row r="51" spans="1:66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</row>
    <row r="52" spans="1:6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</row>
    <row r="53" spans="1:6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</row>
    <row r="54" spans="1:6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</row>
    <row r="55" spans="1:6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</row>
    <row r="56" spans="1:6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</row>
    <row r="57" spans="1:6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</row>
    <row r="58" spans="1:6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</row>
    <row r="59" spans="1:6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</row>
    <row r="60" spans="1:6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</row>
    <row r="61" spans="1:6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</row>
    <row r="62" spans="1:6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</row>
    <row r="63" spans="1:6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</row>
    <row r="64" spans="1:6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</row>
    <row r="65" spans="1:6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</row>
    <row r="66" spans="1:66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</row>
    <row r="67" spans="1:66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</row>
    <row r="68" spans="1:66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</row>
    <row r="69" spans="1:66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</row>
    <row r="70" spans="1:66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</row>
    <row r="71" spans="1:66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</row>
    <row r="72" spans="1:66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</row>
    <row r="73" spans="1:66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</row>
    <row r="74" spans="1:66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</row>
    <row r="75" spans="1:66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</row>
    <row r="76" spans="1:66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</row>
    <row r="77" spans="1:66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</row>
    <row r="78" spans="1:66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</row>
    <row r="79" spans="1:66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</row>
    <row r="80" spans="1:66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</row>
    <row r="81" spans="1:66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</row>
    <row r="82" spans="1:66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</row>
    <row r="83" spans="1:66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</row>
    <row r="84" spans="1:66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</row>
    <row r="85" spans="1:66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</row>
    <row r="86" spans="1:66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</row>
    <row r="87" spans="1:66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</row>
    <row r="88" spans="1:66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</row>
    <row r="89" spans="1:66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</row>
    <row r="90" spans="1:66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</row>
    <row r="91" spans="1:66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</row>
    <row r="92" spans="1:66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</row>
    <row r="93" spans="1:66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</row>
    <row r="94" spans="1:66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</row>
    <row r="95" spans="1:66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</row>
    <row r="96" spans="1:66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</row>
    <row r="97" spans="1:66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</row>
    <row r="98" spans="1:66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</row>
    <row r="99" spans="1:66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</row>
    <row r="100" spans="1:66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</row>
    <row r="101" spans="1:66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</row>
    <row r="102" spans="1:66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</row>
    <row r="103" spans="1:66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</row>
    <row r="104" spans="1:66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</row>
    <row r="105" spans="1:66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</row>
    <row r="106" spans="1:66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</row>
    <row r="107" spans="1:66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</row>
    <row r="108" spans="1:66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</row>
    <row r="109" spans="1:66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</row>
    <row r="110" spans="1:66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</row>
    <row r="111" spans="1:66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</row>
    <row r="112" spans="1:66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</row>
    <row r="113" spans="1:66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</row>
    <row r="114" spans="1:66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</row>
    <row r="115" spans="1:66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</row>
    <row r="116" spans="1:66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</row>
    <row r="117" spans="1:66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</row>
    <row r="118" spans="1:66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</row>
    <row r="119" spans="1:66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</row>
    <row r="120" spans="1:66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</row>
    <row r="121" spans="1:66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</row>
    <row r="122" spans="1:66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</row>
    <row r="123" spans="1:66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</row>
    <row r="124" spans="1:66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</row>
    <row r="125" spans="1:66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</row>
    <row r="126" spans="1:66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</row>
    <row r="127" spans="1:66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</row>
    <row r="128" spans="1:66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</row>
    <row r="129" spans="1:66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</row>
    <row r="130" spans="1:66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</row>
    <row r="131" spans="1:66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</row>
    <row r="132" spans="1:66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</row>
    <row r="133" spans="1:66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</row>
    <row r="134" spans="1:66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</row>
    <row r="135" spans="1:66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</row>
    <row r="136" spans="1:66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</row>
    <row r="137" spans="1:66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</row>
    <row r="138" spans="1:66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</row>
    <row r="139" spans="1:66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</row>
    <row r="140" spans="1:66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</row>
    <row r="141" spans="1:66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</row>
    <row r="142" spans="1:66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</row>
    <row r="143" spans="1:66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</row>
    <row r="144" spans="1:66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T224"/>
  <sheetViews>
    <sheetView workbookViewId="0">
      <selection activeCell="I25" sqref="I25"/>
    </sheetView>
  </sheetViews>
  <sheetFormatPr defaultRowHeight="14.4"/>
  <cols>
    <col min="2" max="2" width="26.88671875" customWidth="1"/>
    <col min="3" max="4" width="12.77734375" customWidth="1"/>
    <col min="5" max="5" width="13" customWidth="1"/>
  </cols>
  <sheetData>
    <row r="1" spans="1:46" ht="18.600000000000001">
      <c r="B1" s="329" t="s">
        <v>101</v>
      </c>
      <c r="C1" s="330" t="s">
        <v>102</v>
      </c>
      <c r="D1" s="330" t="s">
        <v>80</v>
      </c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/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</row>
    <row r="2" spans="1:46" ht="17.399999999999999">
      <c r="B2" s="328" t="s">
        <v>77</v>
      </c>
      <c r="C2" s="330" t="s">
        <v>78</v>
      </c>
      <c r="D2" s="330" t="s">
        <v>100</v>
      </c>
      <c r="E2" s="328" t="s">
        <v>79</v>
      </c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</row>
    <row r="3" spans="1:46" ht="17.399999999999999">
      <c r="A3" s="330">
        <v>1</v>
      </c>
      <c r="B3" s="328" t="s">
        <v>96</v>
      </c>
      <c r="C3" s="331">
        <v>0</v>
      </c>
      <c r="D3" s="332">
        <f>SUM('Club Kampioen'!F18)</f>
        <v>126.4</v>
      </c>
      <c r="E3" s="332">
        <f>SUM(D3-C3)</f>
        <v>126.4</v>
      </c>
      <c r="F3" s="330" t="s">
        <v>80</v>
      </c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</row>
    <row r="4" spans="1:46" ht="17.399999999999999">
      <c r="A4" s="330">
        <v>2</v>
      </c>
      <c r="B4" s="328" t="s">
        <v>30</v>
      </c>
      <c r="C4" s="331">
        <v>124.57</v>
      </c>
      <c r="D4" s="332">
        <f>SUM('Club Kampioen'!C10)</f>
        <v>127.05</v>
      </c>
      <c r="E4" s="332">
        <f>SUM(D4-C4)</f>
        <v>2.480000000000004</v>
      </c>
      <c r="F4" s="328"/>
      <c r="G4" s="333"/>
      <c r="H4" s="328"/>
      <c r="I4" s="328"/>
      <c r="J4" s="328"/>
      <c r="K4" s="328"/>
      <c r="L4" s="328"/>
      <c r="M4" s="328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  <c r="AB4" s="328"/>
      <c r="AC4" s="328"/>
      <c r="AD4" s="328"/>
      <c r="AE4" s="328"/>
      <c r="AF4" s="328"/>
      <c r="AG4" s="328"/>
      <c r="AH4" s="328"/>
      <c r="AI4" s="328"/>
      <c r="AJ4" s="328"/>
      <c r="AK4" s="328"/>
      <c r="AL4" s="328"/>
      <c r="AM4" s="328"/>
      <c r="AN4" s="328"/>
      <c r="AO4" s="328"/>
      <c r="AP4" s="328"/>
      <c r="AQ4" s="328"/>
      <c r="AR4" s="328"/>
      <c r="AS4" s="328"/>
      <c r="AT4" s="328"/>
    </row>
    <row r="5" spans="1:46" ht="17.399999999999999">
      <c r="A5" s="330">
        <v>3</v>
      </c>
      <c r="B5" s="328" t="s">
        <v>46</v>
      </c>
      <c r="C5" s="332">
        <v>142.69</v>
      </c>
      <c r="D5" s="332">
        <f>SUM('Club Kampioen'!F4)</f>
        <v>145.15</v>
      </c>
      <c r="E5" s="332">
        <f>SUM(D5-C5)</f>
        <v>2.460000000000008</v>
      </c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  <c r="S5" s="328"/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8"/>
      <c r="AF5" s="328"/>
      <c r="AG5" s="328"/>
      <c r="AH5" s="328"/>
      <c r="AI5" s="328"/>
      <c r="AJ5" s="328"/>
      <c r="AK5" s="328"/>
      <c r="AL5" s="328"/>
      <c r="AM5" s="328"/>
      <c r="AN5" s="328"/>
      <c r="AO5" s="328"/>
      <c r="AP5" s="328"/>
      <c r="AQ5" s="328"/>
      <c r="AR5" s="328"/>
      <c r="AS5" s="328"/>
      <c r="AT5" s="328"/>
    </row>
    <row r="6" spans="1:46" ht="17.399999999999999">
      <c r="A6" s="330">
        <v>4</v>
      </c>
      <c r="B6" s="328" t="s">
        <v>50</v>
      </c>
      <c r="C6" s="331">
        <v>124.59</v>
      </c>
      <c r="D6" s="332">
        <f>SUM('Club Kampioen'!F17)</f>
        <v>127.05</v>
      </c>
      <c r="E6" s="332">
        <f>SUM(D6-C6)</f>
        <v>2.4599999999999937</v>
      </c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8"/>
      <c r="Y6" s="328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8"/>
      <c r="AM6" s="328"/>
      <c r="AN6" s="328"/>
      <c r="AO6" s="328"/>
      <c r="AP6" s="328"/>
      <c r="AQ6" s="328"/>
      <c r="AR6" s="328"/>
      <c r="AS6" s="328"/>
      <c r="AT6" s="328"/>
    </row>
    <row r="7" spans="1:46" ht="17.399999999999999">
      <c r="A7" s="330">
        <v>5</v>
      </c>
      <c r="B7" s="328" t="s">
        <v>27</v>
      </c>
      <c r="C7" s="332">
        <v>135.9</v>
      </c>
      <c r="D7" s="332">
        <f>SUM('Club Kampioen'!F10)</f>
        <v>137.9</v>
      </c>
      <c r="E7" s="332">
        <f>SUM(D7-C7)</f>
        <v>2</v>
      </c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</row>
    <row r="8" spans="1:46" ht="17.399999999999999">
      <c r="A8" s="330">
        <v>6</v>
      </c>
      <c r="B8" s="328" t="s">
        <v>57</v>
      </c>
      <c r="C8" s="331">
        <v>137.77000000000001</v>
      </c>
      <c r="D8" s="332">
        <f>SUM('Club Kampioen'!C5)</f>
        <v>139.35</v>
      </c>
      <c r="E8" s="332">
        <f>SUM(D8-C8)</f>
        <v>1.5799999999999841</v>
      </c>
      <c r="F8" s="328"/>
      <c r="G8" s="328"/>
      <c r="H8" s="328"/>
      <c r="I8" s="328"/>
      <c r="J8" s="328"/>
      <c r="K8" s="328"/>
      <c r="L8" s="328"/>
      <c r="M8" s="328"/>
      <c r="N8" s="328"/>
      <c r="O8" s="328"/>
      <c r="P8" s="328"/>
      <c r="Q8" s="328"/>
      <c r="R8" s="328"/>
      <c r="S8" s="328"/>
      <c r="T8" s="328"/>
      <c r="U8" s="328"/>
      <c r="V8" s="328"/>
      <c r="W8" s="328"/>
      <c r="X8" s="328"/>
      <c r="Y8" s="328"/>
      <c r="Z8" s="328"/>
      <c r="AA8" s="328"/>
      <c r="AB8" s="328"/>
      <c r="AC8" s="328"/>
      <c r="AD8" s="328"/>
      <c r="AE8" s="328"/>
      <c r="AF8" s="328"/>
      <c r="AG8" s="328"/>
      <c r="AH8" s="328"/>
      <c r="AI8" s="328"/>
      <c r="AJ8" s="328"/>
      <c r="AK8" s="328"/>
      <c r="AL8" s="328"/>
      <c r="AM8" s="328"/>
      <c r="AN8" s="328"/>
      <c r="AO8" s="328"/>
      <c r="AP8" s="328"/>
      <c r="AQ8" s="328"/>
      <c r="AR8" s="328"/>
      <c r="AS8" s="328"/>
      <c r="AT8" s="328"/>
    </row>
    <row r="9" spans="1:46" ht="17.399999999999999">
      <c r="A9" s="330">
        <v>7</v>
      </c>
      <c r="B9" s="328" t="s">
        <v>36</v>
      </c>
      <c r="C9" s="332">
        <v>138.24</v>
      </c>
      <c r="D9" s="332">
        <f>SUM('Club Kampioen'!C4)</f>
        <v>139.80000000000001</v>
      </c>
      <c r="E9" s="332">
        <f>SUM(D9-C9)</f>
        <v>1.5600000000000023</v>
      </c>
      <c r="F9" s="328"/>
      <c r="G9" s="328"/>
      <c r="H9" s="328"/>
      <c r="I9" s="328"/>
      <c r="J9" s="328"/>
      <c r="K9" s="328"/>
      <c r="L9" s="328"/>
      <c r="M9" s="328"/>
      <c r="N9" s="328"/>
      <c r="O9" s="328"/>
      <c r="P9" s="328"/>
      <c r="Q9" s="328"/>
      <c r="R9" s="328"/>
      <c r="S9" s="328"/>
      <c r="T9" s="328"/>
      <c r="U9" s="328"/>
      <c r="V9" s="328"/>
      <c r="W9" s="328"/>
      <c r="X9" s="328"/>
      <c r="Y9" s="328"/>
      <c r="Z9" s="328"/>
      <c r="AA9" s="328"/>
      <c r="AB9" s="328"/>
      <c r="AC9" s="328"/>
      <c r="AD9" s="328"/>
      <c r="AE9" s="328"/>
      <c r="AF9" s="328"/>
      <c r="AG9" s="328"/>
      <c r="AH9" s="328"/>
      <c r="AI9" s="328"/>
      <c r="AJ9" s="328"/>
      <c r="AK9" s="328"/>
      <c r="AL9" s="328"/>
      <c r="AM9" s="328"/>
      <c r="AN9" s="328"/>
      <c r="AO9" s="328"/>
      <c r="AP9" s="328"/>
      <c r="AQ9" s="328"/>
      <c r="AR9" s="328"/>
      <c r="AS9" s="328"/>
      <c r="AT9" s="328"/>
    </row>
    <row r="10" spans="1:46" ht="17.399999999999999">
      <c r="A10" s="330">
        <v>8</v>
      </c>
      <c r="B10" s="328" t="s">
        <v>63</v>
      </c>
      <c r="C10" s="331">
        <v>142.06</v>
      </c>
      <c r="D10" s="332">
        <f>SUM('Club Kampioen'!F7)</f>
        <v>143.19999999999999</v>
      </c>
      <c r="E10" s="332">
        <f>SUM(D10-C10)</f>
        <v>1.1399999999999864</v>
      </c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8"/>
      <c r="Q10" s="328"/>
      <c r="R10" s="328"/>
      <c r="S10" s="328"/>
      <c r="T10" s="328"/>
      <c r="U10" s="328"/>
      <c r="V10" s="328"/>
      <c r="W10" s="328"/>
      <c r="X10" s="328"/>
      <c r="Y10" s="328"/>
      <c r="Z10" s="328"/>
      <c r="AA10" s="328"/>
      <c r="AB10" s="328"/>
      <c r="AC10" s="328"/>
      <c r="AD10" s="328"/>
      <c r="AE10" s="328"/>
      <c r="AF10" s="328"/>
      <c r="AG10" s="328"/>
      <c r="AH10" s="328"/>
      <c r="AI10" s="328"/>
      <c r="AJ10" s="328"/>
      <c r="AK10" s="328"/>
      <c r="AL10" s="328"/>
      <c r="AM10" s="328"/>
      <c r="AN10" s="328"/>
      <c r="AO10" s="328"/>
      <c r="AP10" s="328"/>
      <c r="AQ10" s="328"/>
      <c r="AR10" s="328"/>
      <c r="AS10" s="328"/>
      <c r="AT10" s="328"/>
    </row>
    <row r="11" spans="1:46" ht="17.399999999999999">
      <c r="A11" s="330">
        <v>9</v>
      </c>
      <c r="B11" s="328" t="s">
        <v>12</v>
      </c>
      <c r="C11" s="331">
        <v>136.63</v>
      </c>
      <c r="D11" s="332">
        <f>SUM('Club Kampioen'!F11)</f>
        <v>137.69999999999999</v>
      </c>
      <c r="E11" s="332">
        <f>SUM(D11-C11)</f>
        <v>1.0699999999999932</v>
      </c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328"/>
      <c r="AD11" s="328"/>
      <c r="AE11" s="328"/>
      <c r="AF11" s="328"/>
      <c r="AG11" s="328"/>
      <c r="AH11" s="328"/>
      <c r="AI11" s="328"/>
      <c r="AJ11" s="328"/>
      <c r="AK11" s="328"/>
      <c r="AL11" s="328"/>
      <c r="AM11" s="328"/>
      <c r="AN11" s="328"/>
      <c r="AO11" s="328"/>
      <c r="AP11" s="328"/>
      <c r="AQ11" s="328"/>
      <c r="AR11" s="328"/>
      <c r="AS11" s="328"/>
      <c r="AT11" s="328"/>
    </row>
    <row r="12" spans="1:46" ht="17.399999999999999">
      <c r="A12" s="330">
        <v>10</v>
      </c>
      <c r="B12" s="328" t="s">
        <v>34</v>
      </c>
      <c r="C12" s="331">
        <v>132.58000000000001</v>
      </c>
      <c r="D12" s="332">
        <f>SUM('Club Kampioen'!C8)</f>
        <v>133.5</v>
      </c>
      <c r="E12" s="332">
        <f>SUM(D12-C12)</f>
        <v>0.91999999999998749</v>
      </c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8"/>
      <c r="Q12" s="328"/>
      <c r="R12" s="328"/>
      <c r="S12" s="328"/>
      <c r="T12" s="328"/>
      <c r="U12" s="328"/>
      <c r="V12" s="328"/>
      <c r="W12" s="328"/>
      <c r="X12" s="328"/>
      <c r="Y12" s="328"/>
      <c r="Z12" s="328"/>
      <c r="AA12" s="328"/>
      <c r="AB12" s="328"/>
      <c r="AC12" s="328"/>
      <c r="AD12" s="328"/>
      <c r="AE12" s="328"/>
      <c r="AF12" s="328"/>
      <c r="AG12" s="328"/>
      <c r="AH12" s="328"/>
      <c r="AI12" s="328"/>
      <c r="AJ12" s="328"/>
      <c r="AK12" s="328"/>
      <c r="AL12" s="328"/>
      <c r="AM12" s="328"/>
      <c r="AN12" s="328"/>
      <c r="AO12" s="328"/>
      <c r="AP12" s="328"/>
      <c r="AQ12" s="328"/>
      <c r="AR12" s="328"/>
      <c r="AS12" s="328"/>
      <c r="AT12" s="328"/>
    </row>
    <row r="13" spans="1:46" ht="17.399999999999999">
      <c r="A13" s="330">
        <v>11</v>
      </c>
      <c r="B13" s="328" t="s">
        <v>35</v>
      </c>
      <c r="C13" s="332">
        <v>142.6</v>
      </c>
      <c r="D13" s="332">
        <f>SUM('Club Kampioen'!F6)</f>
        <v>143.30000000000001</v>
      </c>
      <c r="E13" s="332">
        <f>SUM(D13-C13)</f>
        <v>0.70000000000001705</v>
      </c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8"/>
      <c r="Q13" s="328"/>
      <c r="R13" s="328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28"/>
      <c r="AD13" s="328"/>
      <c r="AE13" s="328"/>
      <c r="AF13" s="328"/>
      <c r="AG13" s="328"/>
      <c r="AH13" s="328"/>
      <c r="AI13" s="328"/>
      <c r="AJ13" s="328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</row>
    <row r="14" spans="1:46" ht="17.399999999999999">
      <c r="A14" s="330">
        <v>12</v>
      </c>
      <c r="B14" s="328" t="s">
        <v>38</v>
      </c>
      <c r="C14" s="331">
        <v>117.55</v>
      </c>
      <c r="D14" s="332">
        <f>SUM('Club Kampioen'!C14)</f>
        <v>118.1</v>
      </c>
      <c r="E14" s="332">
        <f>SUM(D14-C14)</f>
        <v>0.54999999999999716</v>
      </c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8"/>
      <c r="Q14" s="328"/>
      <c r="R14" s="328"/>
      <c r="S14" s="328"/>
      <c r="T14" s="328"/>
      <c r="U14" s="328"/>
      <c r="V14" s="328"/>
      <c r="W14" s="328"/>
      <c r="X14" s="328"/>
      <c r="Y14" s="328"/>
      <c r="Z14" s="328"/>
      <c r="AA14" s="328"/>
      <c r="AB14" s="328"/>
      <c r="AC14" s="328"/>
      <c r="AD14" s="328"/>
      <c r="AE14" s="328"/>
      <c r="AF14" s="328"/>
      <c r="AG14" s="328"/>
      <c r="AH14" s="328"/>
      <c r="AI14" s="328"/>
      <c r="AJ14" s="328"/>
      <c r="AK14" s="328"/>
      <c r="AL14" s="328"/>
      <c r="AM14" s="328"/>
      <c r="AN14" s="328"/>
      <c r="AO14" s="328"/>
      <c r="AP14" s="328"/>
      <c r="AQ14" s="328"/>
      <c r="AR14" s="328"/>
      <c r="AS14" s="328"/>
      <c r="AT14" s="328"/>
    </row>
    <row r="15" spans="1:46" ht="17.399999999999999">
      <c r="A15" s="330">
        <v>13</v>
      </c>
      <c r="B15" s="328" t="s">
        <v>29</v>
      </c>
      <c r="C15" s="331">
        <v>123.99</v>
      </c>
      <c r="D15" s="332">
        <f>SUM('Club Kampioen'!C11)</f>
        <v>124.45</v>
      </c>
      <c r="E15" s="332">
        <f>SUM(D15-C15)</f>
        <v>0.46000000000000796</v>
      </c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8"/>
      <c r="Q15" s="328"/>
      <c r="R15" s="328"/>
      <c r="S15" s="328"/>
      <c r="T15" s="328"/>
      <c r="U15" s="328"/>
      <c r="V15" s="328"/>
      <c r="W15" s="328"/>
      <c r="X15" s="328"/>
      <c r="Y15" s="328"/>
      <c r="Z15" s="328"/>
      <c r="AA15" s="328"/>
      <c r="AB15" s="328"/>
      <c r="AC15" s="328"/>
      <c r="AD15" s="328"/>
      <c r="AE15" s="328"/>
      <c r="AF15" s="328"/>
      <c r="AG15" s="328"/>
      <c r="AH15" s="328"/>
      <c r="AI15" s="328"/>
      <c r="AJ15" s="328"/>
      <c r="AK15" s="328"/>
      <c r="AL15" s="328"/>
      <c r="AM15" s="328"/>
      <c r="AN15" s="328"/>
      <c r="AO15" s="328"/>
      <c r="AP15" s="328"/>
      <c r="AQ15" s="328"/>
      <c r="AR15" s="328"/>
      <c r="AS15" s="328"/>
      <c r="AT15" s="328"/>
    </row>
    <row r="16" spans="1:46" ht="17.399999999999999">
      <c r="A16" s="330">
        <v>14</v>
      </c>
      <c r="B16" s="328" t="s">
        <v>58</v>
      </c>
      <c r="C16" s="332">
        <v>120.85</v>
      </c>
      <c r="D16" s="332">
        <f>SUM('Club Kampioen'!C12)</f>
        <v>120.9</v>
      </c>
      <c r="E16" s="332">
        <f>SUM(D16-C16)</f>
        <v>5.0000000000011369E-2</v>
      </c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8"/>
      <c r="Q16" s="328"/>
      <c r="R16" s="328"/>
      <c r="S16" s="328"/>
      <c r="T16" s="328"/>
      <c r="U16" s="328"/>
      <c r="V16" s="328"/>
      <c r="W16" s="328"/>
      <c r="X16" s="328"/>
      <c r="Y16" s="328"/>
      <c r="Z16" s="328"/>
      <c r="AA16" s="328"/>
      <c r="AB16" s="328"/>
      <c r="AC16" s="328"/>
      <c r="AD16" s="328"/>
      <c r="AE16" s="328"/>
      <c r="AF16" s="328"/>
      <c r="AG16" s="328"/>
      <c r="AH16" s="328"/>
      <c r="AI16" s="328"/>
      <c r="AJ16" s="328"/>
      <c r="AK16" s="328"/>
      <c r="AL16" s="328"/>
      <c r="AM16" s="328"/>
      <c r="AN16" s="328"/>
      <c r="AO16" s="328"/>
      <c r="AP16" s="328"/>
      <c r="AQ16" s="328"/>
      <c r="AR16" s="328"/>
      <c r="AS16" s="328"/>
      <c r="AT16" s="328"/>
    </row>
    <row r="17" spans="1:46" ht="17.399999999999999">
      <c r="A17" s="330">
        <v>15</v>
      </c>
      <c r="B17" s="328" t="s">
        <v>51</v>
      </c>
      <c r="C17" s="331">
        <v>143.06</v>
      </c>
      <c r="D17" s="332">
        <f>SUM('Club Kampioen'!F8)</f>
        <v>143.05000000000001</v>
      </c>
      <c r="E17" s="332">
        <f>SUM(D17-C17)</f>
        <v>-9.9999999999909051E-3</v>
      </c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  <c r="S17" s="328"/>
      <c r="T17" s="328"/>
      <c r="U17" s="328"/>
      <c r="V17" s="328"/>
      <c r="W17" s="328"/>
      <c r="X17" s="328"/>
      <c r="Y17" s="328"/>
      <c r="Z17" s="328"/>
      <c r="AA17" s="328"/>
      <c r="AB17" s="328"/>
      <c r="AC17" s="328"/>
      <c r="AD17" s="328"/>
      <c r="AE17" s="328"/>
      <c r="AF17" s="328"/>
      <c r="AG17" s="328"/>
      <c r="AH17" s="328"/>
      <c r="AI17" s="328"/>
      <c r="AJ17" s="328"/>
      <c r="AK17" s="328"/>
      <c r="AL17" s="328"/>
      <c r="AM17" s="328"/>
      <c r="AN17" s="328"/>
      <c r="AO17" s="328"/>
      <c r="AP17" s="328"/>
      <c r="AQ17" s="328"/>
      <c r="AR17" s="328"/>
      <c r="AS17" s="328"/>
      <c r="AT17" s="328"/>
    </row>
    <row r="18" spans="1:46" ht="17.399999999999999">
      <c r="A18" s="330">
        <v>16</v>
      </c>
      <c r="B18" s="328" t="s">
        <v>24</v>
      </c>
      <c r="C18" s="331">
        <v>140.19</v>
      </c>
      <c r="D18" s="332">
        <f>SUM('Club Kampioen'!C3)</f>
        <v>140.1</v>
      </c>
      <c r="E18" s="332">
        <f>SUM(D18-C18)</f>
        <v>-9.0000000000003411E-2</v>
      </c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8"/>
      <c r="Q18" s="328"/>
      <c r="R18" s="328"/>
      <c r="S18" s="328"/>
      <c r="T18" s="328"/>
      <c r="U18" s="328"/>
      <c r="V18" s="328"/>
      <c r="W18" s="328"/>
      <c r="X18" s="328"/>
      <c r="Y18" s="328"/>
      <c r="Z18" s="328"/>
      <c r="AA18" s="328"/>
      <c r="AB18" s="328"/>
      <c r="AC18" s="328"/>
      <c r="AD18" s="328"/>
      <c r="AE18" s="328"/>
      <c r="AF18" s="328"/>
      <c r="AG18" s="328"/>
      <c r="AH18" s="328"/>
      <c r="AI18" s="328"/>
      <c r="AJ18" s="328"/>
      <c r="AK18" s="328"/>
      <c r="AL18" s="328"/>
      <c r="AM18" s="328"/>
      <c r="AN18" s="328"/>
      <c r="AO18" s="328"/>
      <c r="AP18" s="328"/>
      <c r="AQ18" s="328"/>
      <c r="AR18" s="328"/>
      <c r="AS18" s="328"/>
      <c r="AT18" s="328"/>
    </row>
    <row r="19" spans="1:46" ht="17.399999999999999">
      <c r="A19" s="330">
        <v>17</v>
      </c>
      <c r="B19" s="328" t="s">
        <v>47</v>
      </c>
      <c r="C19" s="331">
        <v>145.34</v>
      </c>
      <c r="D19" s="332">
        <f>SUM('Club Kampioen'!F5)</f>
        <v>145.05000000000001</v>
      </c>
      <c r="E19" s="332">
        <f>SUM(D19-C19)</f>
        <v>-0.28999999999999204</v>
      </c>
      <c r="F19" s="328"/>
      <c r="G19" s="328"/>
      <c r="H19" s="328"/>
      <c r="I19" s="328"/>
      <c r="J19" s="328"/>
      <c r="K19" s="328"/>
      <c r="L19" s="328"/>
      <c r="M19" s="328"/>
      <c r="N19" s="328"/>
      <c r="O19" s="328"/>
      <c r="P19" s="328"/>
      <c r="Q19" s="328"/>
      <c r="R19" s="328"/>
      <c r="S19" s="328"/>
      <c r="T19" s="328"/>
      <c r="U19" s="328"/>
      <c r="V19" s="328"/>
      <c r="W19" s="328"/>
      <c r="X19" s="328"/>
      <c r="Y19" s="328"/>
      <c r="Z19" s="328"/>
      <c r="AA19" s="328"/>
      <c r="AB19" s="328"/>
      <c r="AC19" s="328"/>
      <c r="AD19" s="328"/>
      <c r="AE19" s="328"/>
      <c r="AF19" s="328"/>
      <c r="AG19" s="328"/>
      <c r="AH19" s="328"/>
      <c r="AI19" s="328"/>
      <c r="AJ19" s="328"/>
      <c r="AK19" s="328"/>
      <c r="AL19" s="328"/>
      <c r="AM19" s="328"/>
      <c r="AN19" s="328"/>
      <c r="AO19" s="328"/>
      <c r="AP19" s="328"/>
      <c r="AQ19" s="328"/>
      <c r="AR19" s="328"/>
      <c r="AS19" s="328"/>
      <c r="AT19" s="328"/>
    </row>
    <row r="20" spans="1:46" ht="17.399999999999999">
      <c r="A20" s="330">
        <v>18</v>
      </c>
      <c r="B20" s="328" t="s">
        <v>52</v>
      </c>
      <c r="C20" s="331">
        <v>129.41999999999999</v>
      </c>
      <c r="D20" s="332">
        <f>SUM('Club Kampioen'!C9)</f>
        <v>128.94999999999999</v>
      </c>
      <c r="E20" s="332">
        <f>SUM(D20-C20)</f>
        <v>-0.46999999999999886</v>
      </c>
      <c r="F20" s="328"/>
      <c r="G20" s="328"/>
      <c r="H20" s="328"/>
      <c r="I20" s="328"/>
      <c r="J20" s="328"/>
      <c r="K20" s="328"/>
      <c r="L20" s="328"/>
      <c r="M20" s="328"/>
      <c r="N20" s="328"/>
      <c r="O20" s="328"/>
      <c r="P20" s="328"/>
      <c r="Q20" s="328"/>
      <c r="R20" s="328"/>
      <c r="S20" s="328"/>
      <c r="T20" s="328"/>
      <c r="U20" s="328"/>
      <c r="V20" s="328"/>
      <c r="W20" s="328"/>
      <c r="X20" s="328"/>
      <c r="Y20" s="328"/>
      <c r="Z20" s="328"/>
      <c r="AA20" s="328"/>
      <c r="AB20" s="328"/>
      <c r="AC20" s="328"/>
      <c r="AD20" s="328"/>
      <c r="AE20" s="328"/>
      <c r="AF20" s="328"/>
      <c r="AG20" s="328"/>
      <c r="AH20" s="328"/>
      <c r="AI20" s="328"/>
      <c r="AJ20" s="328"/>
      <c r="AK20" s="328"/>
      <c r="AL20" s="328"/>
      <c r="AM20" s="328"/>
      <c r="AN20" s="328"/>
      <c r="AO20" s="328"/>
      <c r="AP20" s="328"/>
      <c r="AQ20" s="328"/>
      <c r="AR20" s="328"/>
      <c r="AS20" s="328"/>
      <c r="AT20" s="328"/>
    </row>
    <row r="21" spans="1:46" ht="17.399999999999999">
      <c r="A21" s="330">
        <v>19</v>
      </c>
      <c r="B21" s="328" t="s">
        <v>2</v>
      </c>
      <c r="C21" s="332">
        <v>132.1</v>
      </c>
      <c r="D21" s="332">
        <f>SUM('Club Kampioen'!F14)</f>
        <v>131.55000000000001</v>
      </c>
      <c r="E21" s="332">
        <f>SUM(D21-C21)</f>
        <v>-0.54999999999998295</v>
      </c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8"/>
      <c r="Q21" s="328"/>
      <c r="R21" s="328"/>
      <c r="S21" s="328"/>
      <c r="T21" s="328"/>
      <c r="U21" s="328"/>
      <c r="V21" s="328"/>
      <c r="W21" s="328"/>
      <c r="X21" s="328"/>
      <c r="Y21" s="328"/>
      <c r="Z21" s="328"/>
      <c r="AA21" s="328"/>
      <c r="AB21" s="328"/>
      <c r="AC21" s="328"/>
      <c r="AD21" s="328"/>
      <c r="AE21" s="328"/>
      <c r="AF21" s="328"/>
      <c r="AG21" s="328"/>
      <c r="AH21" s="328"/>
      <c r="AI21" s="328"/>
      <c r="AJ21" s="328"/>
      <c r="AK21" s="328"/>
      <c r="AL21" s="328"/>
      <c r="AM21" s="328"/>
      <c r="AN21" s="328"/>
      <c r="AO21" s="328"/>
      <c r="AP21" s="328"/>
      <c r="AQ21" s="328"/>
      <c r="AR21" s="328"/>
      <c r="AS21" s="328"/>
      <c r="AT21" s="328"/>
    </row>
    <row r="22" spans="1:46" ht="17.399999999999999">
      <c r="A22" s="330">
        <v>20</v>
      </c>
      <c r="B22" s="328" t="s">
        <v>60</v>
      </c>
      <c r="C22" s="331">
        <v>120.64</v>
      </c>
      <c r="D22" s="332">
        <f>SUM('Club Kampioen'!C13)</f>
        <v>120</v>
      </c>
      <c r="E22" s="332">
        <f>SUM(D22-C22)</f>
        <v>-0.64000000000000057</v>
      </c>
      <c r="G22" s="328"/>
      <c r="H22" s="328"/>
      <c r="I22" s="328"/>
      <c r="J22" s="328"/>
      <c r="K22" s="328"/>
      <c r="L22" s="328"/>
      <c r="M22" s="328"/>
      <c r="N22" s="328"/>
      <c r="O22" s="328"/>
      <c r="P22" s="328"/>
      <c r="Q22" s="328"/>
      <c r="R22" s="328"/>
      <c r="S22" s="328"/>
      <c r="T22" s="328"/>
      <c r="U22" s="328"/>
      <c r="V22" s="328"/>
      <c r="W22" s="328"/>
      <c r="X22" s="328"/>
      <c r="Y22" s="328"/>
      <c r="Z22" s="328"/>
      <c r="AA22" s="328"/>
      <c r="AB22" s="328"/>
      <c r="AC22" s="328"/>
      <c r="AD22" s="328"/>
      <c r="AE22" s="328"/>
      <c r="AF22" s="328"/>
      <c r="AG22" s="328"/>
      <c r="AH22" s="328"/>
      <c r="AI22" s="328"/>
      <c r="AJ22" s="328"/>
      <c r="AK22" s="328"/>
      <c r="AL22" s="328"/>
      <c r="AM22" s="328"/>
      <c r="AN22" s="328"/>
      <c r="AO22" s="328"/>
      <c r="AP22" s="328"/>
      <c r="AQ22" s="328"/>
      <c r="AR22" s="328"/>
      <c r="AS22" s="328"/>
      <c r="AT22" s="328"/>
    </row>
    <row r="23" spans="1:46" ht="17.399999999999999">
      <c r="A23" s="330">
        <v>21</v>
      </c>
      <c r="B23" s="328" t="s">
        <v>23</v>
      </c>
      <c r="C23" s="331">
        <v>142.84</v>
      </c>
      <c r="D23" s="332">
        <f>SUM('Club Kampioen'!F9)</f>
        <v>142.19999999999999</v>
      </c>
      <c r="E23" s="332">
        <f>SUM(D23-C23)</f>
        <v>-0.64000000000001478</v>
      </c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8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  <c r="AD23" s="328"/>
      <c r="AE23" s="328"/>
      <c r="AF23" s="328"/>
      <c r="AG23" s="328"/>
      <c r="AH23" s="328"/>
      <c r="AI23" s="328"/>
      <c r="AJ23" s="328"/>
      <c r="AK23" s="328"/>
      <c r="AL23" s="328"/>
      <c r="AM23" s="328"/>
      <c r="AN23" s="328"/>
      <c r="AO23" s="328"/>
      <c r="AP23" s="328"/>
      <c r="AQ23" s="328"/>
      <c r="AR23" s="328"/>
      <c r="AS23" s="328"/>
      <c r="AT23" s="328"/>
    </row>
    <row r="24" spans="1:46" ht="17.399999999999999">
      <c r="A24" s="330">
        <v>22</v>
      </c>
      <c r="B24" s="328" t="s">
        <v>74</v>
      </c>
      <c r="C24" s="331">
        <v>129.82</v>
      </c>
      <c r="D24" s="332">
        <f>SUM('Club Kampioen'!F16)</f>
        <v>129</v>
      </c>
      <c r="E24" s="332">
        <f>SUM(D24-C24)</f>
        <v>-0.81999999999999318</v>
      </c>
      <c r="F24" s="330"/>
      <c r="G24" s="328"/>
      <c r="H24" s="328"/>
      <c r="I24" s="328"/>
      <c r="J24" s="328"/>
      <c r="K24" s="328"/>
      <c r="L24" s="328"/>
      <c r="M24" s="328"/>
      <c r="N24" s="328"/>
      <c r="O24" s="328"/>
      <c r="P24" s="328"/>
      <c r="Q24" s="328"/>
      <c r="R24" s="328"/>
      <c r="S24" s="328"/>
      <c r="T24" s="328"/>
      <c r="U24" s="328"/>
      <c r="V24" s="328"/>
      <c r="W24" s="328"/>
      <c r="X24" s="328"/>
      <c r="Y24" s="328"/>
      <c r="Z24" s="328"/>
      <c r="AA24" s="328"/>
      <c r="AB24" s="328"/>
      <c r="AC24" s="328"/>
      <c r="AD24" s="328"/>
      <c r="AE24" s="328"/>
      <c r="AF24" s="328"/>
      <c r="AG24" s="328"/>
      <c r="AH24" s="328"/>
      <c r="AI24" s="328"/>
      <c r="AJ24" s="328"/>
      <c r="AK24" s="328"/>
      <c r="AL24" s="328"/>
      <c r="AM24" s="328"/>
      <c r="AN24" s="328"/>
      <c r="AO24" s="328"/>
      <c r="AP24" s="328"/>
      <c r="AQ24" s="328"/>
      <c r="AR24" s="328"/>
      <c r="AS24" s="328"/>
      <c r="AT24" s="328"/>
    </row>
    <row r="25" spans="1:46" ht="17.399999999999999">
      <c r="A25" s="330">
        <v>23</v>
      </c>
      <c r="B25" s="328" t="s">
        <v>26</v>
      </c>
      <c r="C25" s="332">
        <v>133</v>
      </c>
      <c r="D25" s="332">
        <f>SUM('Club Kampioen'!F13)</f>
        <v>132</v>
      </c>
      <c r="E25" s="332">
        <f>SUM(D25-C25)</f>
        <v>-1</v>
      </c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</row>
    <row r="26" spans="1:46" ht="17.399999999999999">
      <c r="A26" s="330">
        <v>24</v>
      </c>
      <c r="B26" s="328" t="s">
        <v>25</v>
      </c>
      <c r="C26" s="331">
        <v>146.25</v>
      </c>
      <c r="D26" s="332">
        <f>SUM('Club Kampioen'!F3)</f>
        <v>145.15</v>
      </c>
      <c r="E26" s="332">
        <f>SUM(D26-C26)</f>
        <v>-1.0999999999999943</v>
      </c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8"/>
      <c r="Q26" s="328"/>
      <c r="R26" s="328"/>
      <c r="S26" s="328"/>
      <c r="T26" s="328"/>
      <c r="U26" s="328"/>
      <c r="V26" s="328"/>
      <c r="W26" s="328"/>
      <c r="X26" s="328"/>
      <c r="Y26" s="328"/>
      <c r="Z26" s="328"/>
      <c r="AA26" s="328"/>
      <c r="AB26" s="328"/>
      <c r="AC26" s="328"/>
      <c r="AD26" s="328"/>
      <c r="AE26" s="328"/>
      <c r="AF26" s="328"/>
      <c r="AG26" s="328"/>
      <c r="AH26" s="328"/>
      <c r="AI26" s="328"/>
      <c r="AJ26" s="328"/>
      <c r="AK26" s="328"/>
      <c r="AL26" s="328"/>
      <c r="AM26" s="328"/>
      <c r="AN26" s="328"/>
      <c r="AO26" s="328"/>
      <c r="AP26" s="328"/>
      <c r="AQ26" s="328"/>
      <c r="AR26" s="328"/>
      <c r="AS26" s="328"/>
      <c r="AT26" s="328"/>
    </row>
    <row r="27" spans="1:46" ht="17.399999999999999">
      <c r="A27" s="330">
        <v>25</v>
      </c>
      <c r="B27" s="328" t="s">
        <v>3</v>
      </c>
      <c r="C27" s="331">
        <v>133.32</v>
      </c>
      <c r="D27" s="332">
        <f>SUM('Club Kampioen'!F15)</f>
        <v>131.30000000000001</v>
      </c>
      <c r="E27" s="332">
        <f>SUM(D27-C27)</f>
        <v>-2.0199999999999818</v>
      </c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328"/>
      <c r="Y27" s="328"/>
      <c r="Z27" s="328"/>
      <c r="AA27" s="328"/>
      <c r="AB27" s="328"/>
      <c r="AC27" s="328"/>
      <c r="AD27" s="328"/>
      <c r="AE27" s="328"/>
      <c r="AF27" s="328"/>
      <c r="AG27" s="328"/>
      <c r="AH27" s="328"/>
      <c r="AI27" s="328"/>
      <c r="AJ27" s="328"/>
      <c r="AK27" s="328"/>
      <c r="AL27" s="328"/>
      <c r="AM27" s="328"/>
      <c r="AN27" s="328"/>
      <c r="AO27" s="328"/>
      <c r="AP27" s="328"/>
      <c r="AQ27" s="328"/>
      <c r="AR27" s="328"/>
      <c r="AS27" s="328"/>
      <c r="AT27" s="328"/>
    </row>
    <row r="28" spans="1:46" ht="17.399999999999999">
      <c r="A28" s="330">
        <v>26</v>
      </c>
      <c r="B28" s="328" t="s">
        <v>88</v>
      </c>
      <c r="C28" s="330">
        <v>137.91999999999999</v>
      </c>
      <c r="D28" s="332">
        <f>SUM('Club Kampioen'!C7)</f>
        <v>135.6</v>
      </c>
      <c r="E28" s="332">
        <f>SUM(D28-C28)</f>
        <v>-2.3199999999999932</v>
      </c>
      <c r="F28" s="330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28"/>
      <c r="T28" s="328"/>
      <c r="U28" s="328"/>
      <c r="V28" s="328"/>
      <c r="W28" s="328"/>
      <c r="X28" s="328"/>
      <c r="Y28" s="328"/>
      <c r="Z28" s="328"/>
      <c r="AA28" s="328"/>
      <c r="AB28" s="328"/>
      <c r="AC28" s="328"/>
      <c r="AD28" s="328"/>
      <c r="AE28" s="328"/>
      <c r="AF28" s="328"/>
      <c r="AG28" s="328"/>
      <c r="AH28" s="328"/>
      <c r="AI28" s="328"/>
      <c r="AJ28" s="328"/>
      <c r="AK28" s="328"/>
      <c r="AL28" s="328"/>
      <c r="AM28" s="328"/>
      <c r="AN28" s="328"/>
      <c r="AO28" s="328"/>
      <c r="AP28" s="328"/>
      <c r="AQ28" s="328"/>
      <c r="AR28" s="328"/>
      <c r="AS28" s="328"/>
      <c r="AT28" s="328"/>
    </row>
    <row r="29" spans="1:46" ht="17.399999999999999">
      <c r="A29" s="330">
        <v>27</v>
      </c>
      <c r="B29" s="328" t="s">
        <v>76</v>
      </c>
      <c r="C29" s="331">
        <v>137.08000000000001</v>
      </c>
      <c r="D29" s="332">
        <f>SUM('Club Kampioen'!F12)</f>
        <v>134.5</v>
      </c>
      <c r="E29" s="332">
        <f>SUM(D29-C29)</f>
        <v>-2.5800000000000125</v>
      </c>
      <c r="F29" s="330"/>
      <c r="G29" s="328"/>
      <c r="H29" s="328"/>
      <c r="I29" s="328"/>
      <c r="J29" s="328"/>
      <c r="K29" s="328"/>
      <c r="L29" s="328"/>
      <c r="M29" s="328"/>
      <c r="N29" s="328"/>
      <c r="O29" s="328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328"/>
      <c r="AD29" s="328"/>
      <c r="AE29" s="328"/>
      <c r="AF29" s="328"/>
      <c r="AG29" s="328"/>
      <c r="AH29" s="328"/>
      <c r="AI29" s="328"/>
      <c r="AJ29" s="328"/>
      <c r="AK29" s="328"/>
      <c r="AL29" s="328"/>
      <c r="AM29" s="328"/>
      <c r="AN29" s="328"/>
      <c r="AO29" s="328"/>
      <c r="AP29" s="328"/>
      <c r="AQ29" s="328"/>
      <c r="AR29" s="328"/>
      <c r="AS29" s="328"/>
      <c r="AT29" s="328"/>
    </row>
    <row r="30" spans="1:46" ht="17.399999999999999">
      <c r="A30" s="330">
        <v>28</v>
      </c>
      <c r="B30" s="328" t="s">
        <v>22</v>
      </c>
      <c r="C30" s="331">
        <v>141.66</v>
      </c>
      <c r="D30" s="332">
        <f>SUM('Club Kampioen'!C6)</f>
        <v>138.44999999999999</v>
      </c>
      <c r="E30" s="332">
        <f>SUM(D30-C30)</f>
        <v>-3.210000000000008</v>
      </c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8"/>
      <c r="Q30" s="328"/>
      <c r="R30" s="328"/>
      <c r="S30" s="328"/>
      <c r="T30" s="328"/>
      <c r="U30" s="328"/>
      <c r="V30" s="328"/>
      <c r="W30" s="328"/>
      <c r="X30" s="328"/>
      <c r="Y30" s="328"/>
      <c r="Z30" s="328"/>
      <c r="AA30" s="328"/>
      <c r="AB30" s="328"/>
      <c r="AC30" s="328"/>
      <c r="AD30" s="328"/>
      <c r="AE30" s="328"/>
      <c r="AF30" s="328"/>
      <c r="AG30" s="328"/>
      <c r="AH30" s="328"/>
      <c r="AI30" s="328"/>
      <c r="AJ30" s="328"/>
      <c r="AK30" s="328"/>
      <c r="AL30" s="328"/>
      <c r="AM30" s="328"/>
      <c r="AN30" s="328"/>
      <c r="AO30" s="328"/>
      <c r="AP30" s="328"/>
      <c r="AQ30" s="328"/>
      <c r="AR30" s="328"/>
      <c r="AS30" s="328"/>
      <c r="AT30" s="328"/>
    </row>
    <row r="31" spans="1:46" ht="17.399999999999999">
      <c r="A31" s="330">
        <v>29</v>
      </c>
      <c r="B31" s="328" t="s">
        <v>37</v>
      </c>
      <c r="C31" s="331">
        <v>112.96</v>
      </c>
      <c r="D31" s="332">
        <f>SUM('Club Kampioen'!F21)</f>
        <v>0</v>
      </c>
      <c r="E31" s="332">
        <f>SUM(D31-C31)</f>
        <v>-112.96</v>
      </c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8"/>
      <c r="Q31" s="328"/>
      <c r="R31" s="328"/>
      <c r="S31" s="328"/>
      <c r="T31" s="328"/>
      <c r="U31" s="328"/>
      <c r="V31" s="328"/>
      <c r="W31" s="328"/>
      <c r="X31" s="328"/>
      <c r="Y31" s="328"/>
      <c r="Z31" s="328"/>
      <c r="AA31" s="328"/>
      <c r="AB31" s="328"/>
      <c r="AC31" s="328"/>
      <c r="AD31" s="328"/>
      <c r="AE31" s="328"/>
      <c r="AF31" s="328"/>
      <c r="AG31" s="328"/>
      <c r="AH31" s="328"/>
      <c r="AI31" s="328"/>
      <c r="AJ31" s="328"/>
      <c r="AK31" s="328"/>
      <c r="AL31" s="328"/>
      <c r="AM31" s="328"/>
      <c r="AN31" s="328"/>
      <c r="AO31" s="328"/>
      <c r="AP31" s="328"/>
      <c r="AQ31" s="328"/>
      <c r="AR31" s="328"/>
      <c r="AS31" s="328"/>
      <c r="AT31" s="328"/>
    </row>
    <row r="32" spans="1:46" ht="17.399999999999999">
      <c r="A32" s="330">
        <v>30</v>
      </c>
      <c r="B32" s="328" t="s">
        <v>73</v>
      </c>
      <c r="C32" s="331">
        <v>119.83</v>
      </c>
      <c r="D32" s="332">
        <f>SUM('Club Kampioen'!F20)</f>
        <v>0</v>
      </c>
      <c r="E32" s="332">
        <f>SUM(D32-C32)</f>
        <v>-119.83</v>
      </c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8"/>
      <c r="Q32" s="328"/>
      <c r="R32" s="328"/>
      <c r="S32" s="328"/>
      <c r="T32" s="328"/>
      <c r="U32" s="328"/>
      <c r="V32" s="328"/>
      <c r="W32" s="328"/>
      <c r="X32" s="328"/>
      <c r="Y32" s="328"/>
      <c r="Z32" s="328"/>
      <c r="AA32" s="328"/>
      <c r="AB32" s="328"/>
      <c r="AC32" s="328"/>
      <c r="AD32" s="328"/>
      <c r="AE32" s="328"/>
      <c r="AF32" s="328"/>
      <c r="AG32" s="328"/>
      <c r="AH32" s="328"/>
      <c r="AI32" s="328"/>
      <c r="AJ32" s="328"/>
      <c r="AK32" s="328"/>
      <c r="AL32" s="328"/>
      <c r="AM32" s="328"/>
      <c r="AN32" s="328"/>
      <c r="AO32" s="328"/>
      <c r="AP32" s="328"/>
      <c r="AQ32" s="328"/>
      <c r="AR32" s="328"/>
      <c r="AS32" s="328"/>
      <c r="AT32" s="328"/>
    </row>
    <row r="33" spans="1:46" ht="17.399999999999999">
      <c r="A33" s="330">
        <v>31</v>
      </c>
      <c r="B33" s="328" t="s">
        <v>33</v>
      </c>
      <c r="C33" s="331">
        <v>120.87</v>
      </c>
      <c r="D33" s="332">
        <f>SUM('Club Kampioen'!F23)</f>
        <v>0</v>
      </c>
      <c r="E33" s="332">
        <f>SUM(D33-C33)</f>
        <v>-120.87</v>
      </c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/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</row>
    <row r="34" spans="1:46" ht="17.399999999999999">
      <c r="A34" s="330">
        <v>32</v>
      </c>
      <c r="B34" s="328" t="s">
        <v>32</v>
      </c>
      <c r="C34" s="331">
        <v>124.81</v>
      </c>
      <c r="D34" s="332">
        <f>SUM('Club Kampioen'!C15)</f>
        <v>0</v>
      </c>
      <c r="E34" s="332">
        <f>SUM(D34-C34)</f>
        <v>-124.81</v>
      </c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/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</row>
    <row r="35" spans="1:46" ht="17.399999999999999">
      <c r="A35" s="330">
        <v>33</v>
      </c>
      <c r="B35" s="328" t="s">
        <v>89</v>
      </c>
      <c r="C35" s="331">
        <v>125.21</v>
      </c>
      <c r="D35" s="332">
        <f>SUM('Club Kampioen'!F22)</f>
        <v>0</v>
      </c>
      <c r="E35" s="332">
        <f>SUM(D35-C35)</f>
        <v>-125.21</v>
      </c>
      <c r="F35" s="330"/>
      <c r="G35" s="328"/>
      <c r="H35" s="328"/>
      <c r="I35" s="328"/>
      <c r="J35" s="328"/>
      <c r="K35" s="328"/>
      <c r="L35" s="328"/>
      <c r="M35" s="328"/>
      <c r="N35" s="328"/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/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</row>
    <row r="36" spans="1:46" ht="17.399999999999999">
      <c r="B36" s="328"/>
      <c r="C36" s="328"/>
      <c r="D36" s="328"/>
      <c r="E36" s="328"/>
      <c r="F36" s="328"/>
      <c r="G36" s="328"/>
      <c r="H36" s="328"/>
      <c r="I36" s="328"/>
      <c r="J36" s="328"/>
      <c r="K36" s="328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  <c r="AO36" s="328"/>
      <c r="AP36" s="328"/>
      <c r="AQ36" s="328"/>
      <c r="AR36" s="328"/>
      <c r="AS36" s="328"/>
      <c r="AT36" s="328"/>
    </row>
    <row r="37" spans="1:46" ht="17.399999999999999">
      <c r="B37" s="328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8"/>
      <c r="P37" s="328"/>
      <c r="Q37" s="328"/>
      <c r="R37" s="328"/>
      <c r="S37" s="328"/>
      <c r="T37" s="328"/>
      <c r="U37" s="328"/>
      <c r="V37" s="328"/>
      <c r="W37" s="328"/>
      <c r="X37" s="328"/>
      <c r="Y37" s="328"/>
      <c r="Z37" s="328"/>
      <c r="AA37" s="328"/>
      <c r="AB37" s="328"/>
      <c r="AC37" s="328"/>
      <c r="AD37" s="328"/>
      <c r="AE37" s="328"/>
      <c r="AF37" s="328"/>
      <c r="AG37" s="328"/>
      <c r="AH37" s="328"/>
      <c r="AI37" s="328"/>
      <c r="AJ37" s="328"/>
      <c r="AK37" s="328"/>
      <c r="AL37" s="328"/>
      <c r="AM37" s="328"/>
      <c r="AN37" s="328"/>
      <c r="AO37" s="328"/>
      <c r="AP37" s="328"/>
      <c r="AQ37" s="328"/>
      <c r="AR37" s="328"/>
      <c r="AS37" s="328"/>
      <c r="AT37" s="328"/>
    </row>
    <row r="38" spans="1:46" ht="17.399999999999999">
      <c r="B38" s="328"/>
      <c r="C38" s="328"/>
      <c r="D38" s="328"/>
      <c r="E38" s="328"/>
      <c r="F38" s="328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S38" s="328"/>
      <c r="T38" s="328"/>
      <c r="U38" s="328"/>
      <c r="V38" s="328"/>
      <c r="W38" s="328"/>
      <c r="X38" s="328"/>
      <c r="Y38" s="328"/>
      <c r="Z38" s="328"/>
      <c r="AA38" s="328"/>
      <c r="AB38" s="328"/>
      <c r="AC38" s="328"/>
      <c r="AD38" s="328"/>
      <c r="AE38" s="328"/>
      <c r="AF38" s="328"/>
      <c r="AG38" s="328"/>
      <c r="AH38" s="328"/>
      <c r="AI38" s="328"/>
      <c r="AJ38" s="328"/>
      <c r="AK38" s="328"/>
      <c r="AL38" s="328"/>
      <c r="AM38" s="328"/>
      <c r="AN38" s="328"/>
      <c r="AO38" s="328"/>
      <c r="AP38" s="328"/>
      <c r="AQ38" s="328"/>
      <c r="AR38" s="328"/>
      <c r="AS38" s="328"/>
      <c r="AT38" s="328"/>
    </row>
    <row r="39" spans="1:46" ht="17.399999999999999">
      <c r="B39" s="328"/>
      <c r="C39" s="328"/>
      <c r="D39" s="328"/>
      <c r="E39" s="328"/>
      <c r="F39" s="328"/>
      <c r="G39" s="328"/>
      <c r="H39" s="328"/>
      <c r="I39" s="328"/>
      <c r="J39" s="328"/>
      <c r="K39" s="328"/>
      <c r="L39" s="328"/>
      <c r="M39" s="328"/>
      <c r="N39" s="328"/>
      <c r="O39" s="328"/>
      <c r="P39" s="328"/>
      <c r="Q39" s="328"/>
      <c r="R39" s="328"/>
      <c r="S39" s="328"/>
      <c r="T39" s="328"/>
      <c r="U39" s="328"/>
      <c r="V39" s="328"/>
      <c r="W39" s="328"/>
      <c r="X39" s="328"/>
      <c r="Y39" s="328"/>
      <c r="Z39" s="328"/>
      <c r="AA39" s="328"/>
      <c r="AB39" s="328"/>
      <c r="AC39" s="328"/>
      <c r="AD39" s="328"/>
      <c r="AE39" s="328"/>
      <c r="AF39" s="328"/>
      <c r="AG39" s="328"/>
      <c r="AH39" s="328"/>
      <c r="AI39" s="328"/>
      <c r="AJ39" s="328"/>
      <c r="AK39" s="328"/>
      <c r="AL39" s="328"/>
      <c r="AM39" s="328"/>
      <c r="AN39" s="328"/>
      <c r="AO39" s="328"/>
      <c r="AP39" s="328"/>
      <c r="AQ39" s="328"/>
      <c r="AR39" s="328"/>
      <c r="AS39" s="328"/>
      <c r="AT39" s="328"/>
    </row>
    <row r="40" spans="1:46" ht="17.399999999999999">
      <c r="B40" s="328"/>
      <c r="C40" s="328"/>
      <c r="D40" s="328"/>
      <c r="E40" s="328"/>
      <c r="F40" s="328"/>
      <c r="G40" s="328"/>
      <c r="H40" s="328"/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  <c r="AO40" s="328"/>
      <c r="AP40" s="328"/>
      <c r="AQ40" s="328"/>
      <c r="AR40" s="328"/>
      <c r="AS40" s="328"/>
      <c r="AT40" s="328"/>
    </row>
    <row r="41" spans="1:46" ht="17.399999999999999"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</row>
    <row r="42" spans="1:46" ht="17.399999999999999">
      <c r="B42" s="328"/>
      <c r="C42" s="328"/>
      <c r="D42" s="328"/>
      <c r="E42" s="328"/>
      <c r="F42" s="328"/>
      <c r="G42" s="328"/>
      <c r="H42" s="328"/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</row>
    <row r="43" spans="1:46" ht="17.399999999999999">
      <c r="B43" s="328"/>
      <c r="C43" s="328"/>
      <c r="D43" s="328"/>
      <c r="E43" s="328"/>
      <c r="F43" s="328"/>
      <c r="G43" s="328"/>
      <c r="H43" s="328"/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  <c r="AO43" s="328"/>
      <c r="AP43" s="328"/>
      <c r="AQ43" s="328"/>
      <c r="AR43" s="328"/>
      <c r="AS43" s="328"/>
      <c r="AT43" s="328"/>
    </row>
    <row r="44" spans="1:46" ht="17.399999999999999">
      <c r="B44" s="328"/>
      <c r="C44" s="328"/>
      <c r="D44" s="328"/>
      <c r="E44" s="328"/>
      <c r="F44" s="328"/>
      <c r="G44" s="328"/>
      <c r="H44" s="328"/>
      <c r="I44" s="328"/>
      <c r="J44" s="328"/>
      <c r="K44" s="328"/>
      <c r="L44" s="328"/>
      <c r="M44" s="328"/>
      <c r="N44" s="328"/>
      <c r="O44" s="328"/>
      <c r="P44" s="328"/>
      <c r="Q44" s="328"/>
      <c r="R44" s="328"/>
      <c r="S44" s="328"/>
      <c r="T44" s="328"/>
      <c r="U44" s="328"/>
      <c r="V44" s="328"/>
      <c r="W44" s="328"/>
      <c r="X44" s="328"/>
      <c r="Y44" s="328"/>
      <c r="Z44" s="328"/>
      <c r="AA44" s="328"/>
      <c r="AB44" s="328"/>
      <c r="AC44" s="328"/>
      <c r="AD44" s="328"/>
      <c r="AE44" s="328"/>
      <c r="AF44" s="328"/>
      <c r="AG44" s="328"/>
      <c r="AH44" s="328"/>
      <c r="AI44" s="328"/>
      <c r="AJ44" s="328"/>
      <c r="AK44" s="328"/>
      <c r="AL44" s="328"/>
      <c r="AM44" s="328"/>
      <c r="AN44" s="328"/>
      <c r="AO44" s="328"/>
      <c r="AP44" s="328"/>
      <c r="AQ44" s="328"/>
      <c r="AR44" s="328"/>
      <c r="AS44" s="328"/>
      <c r="AT44" s="328"/>
    </row>
    <row r="45" spans="1:46" ht="17.399999999999999">
      <c r="B45" s="328"/>
      <c r="C45" s="328"/>
      <c r="D45" s="328"/>
      <c r="E45" s="328"/>
      <c r="F45" s="328"/>
      <c r="G45" s="328"/>
      <c r="H45" s="328"/>
      <c r="I45" s="328"/>
      <c r="J45" s="328"/>
      <c r="K45" s="328"/>
      <c r="L45" s="328"/>
      <c r="M45" s="328"/>
      <c r="N45" s="328"/>
      <c r="O45" s="328"/>
      <c r="P45" s="328"/>
      <c r="Q45" s="328"/>
      <c r="R45" s="328"/>
      <c r="S45" s="328"/>
      <c r="T45" s="328"/>
      <c r="U45" s="328"/>
      <c r="V45" s="328"/>
      <c r="W45" s="328"/>
      <c r="X45" s="328"/>
      <c r="Y45" s="328"/>
      <c r="Z45" s="328"/>
      <c r="AA45" s="328"/>
      <c r="AB45" s="328"/>
      <c r="AC45" s="328"/>
      <c r="AD45" s="328"/>
      <c r="AE45" s="328"/>
      <c r="AF45" s="328"/>
      <c r="AG45" s="328"/>
      <c r="AH45" s="328"/>
      <c r="AI45" s="328"/>
      <c r="AJ45" s="328"/>
      <c r="AK45" s="328"/>
      <c r="AL45" s="328"/>
      <c r="AM45" s="328"/>
      <c r="AN45" s="328"/>
      <c r="AO45" s="328"/>
      <c r="AP45" s="328"/>
      <c r="AQ45" s="328"/>
      <c r="AR45" s="328"/>
      <c r="AS45" s="328"/>
      <c r="AT45" s="328"/>
    </row>
    <row r="46" spans="1:46" ht="17.399999999999999">
      <c r="B46" s="328"/>
      <c r="C46" s="328"/>
      <c r="D46" s="328"/>
      <c r="E46" s="328"/>
      <c r="F46" s="328"/>
      <c r="G46" s="328"/>
      <c r="H46" s="328"/>
      <c r="I46" s="328"/>
      <c r="J46" s="328"/>
      <c r="K46" s="328"/>
      <c r="L46" s="328"/>
      <c r="M46" s="328"/>
      <c r="N46" s="328"/>
      <c r="O46" s="328"/>
      <c r="P46" s="328"/>
      <c r="Q46" s="328"/>
      <c r="R46" s="328"/>
      <c r="S46" s="328"/>
      <c r="T46" s="328"/>
      <c r="U46" s="328"/>
      <c r="V46" s="328"/>
      <c r="W46" s="328"/>
      <c r="X46" s="328"/>
      <c r="Y46" s="328"/>
      <c r="Z46" s="328"/>
      <c r="AA46" s="328"/>
      <c r="AB46" s="328"/>
      <c r="AC46" s="328"/>
      <c r="AD46" s="328"/>
      <c r="AE46" s="328"/>
      <c r="AF46" s="328"/>
      <c r="AG46" s="328"/>
      <c r="AH46" s="328"/>
      <c r="AI46" s="328"/>
      <c r="AJ46" s="328"/>
      <c r="AK46" s="328"/>
      <c r="AL46" s="328"/>
      <c r="AM46" s="328"/>
      <c r="AN46" s="328"/>
      <c r="AO46" s="328"/>
      <c r="AP46" s="328"/>
      <c r="AQ46" s="328"/>
      <c r="AR46" s="328"/>
      <c r="AS46" s="328"/>
      <c r="AT46" s="328"/>
    </row>
    <row r="47" spans="1:46" ht="17.399999999999999">
      <c r="B47" s="328"/>
      <c r="C47" s="328"/>
      <c r="D47" s="328"/>
      <c r="E47" s="328"/>
      <c r="F47" s="328"/>
      <c r="G47" s="328"/>
      <c r="H47" s="328"/>
      <c r="I47" s="328"/>
      <c r="J47" s="328"/>
      <c r="K47" s="328"/>
      <c r="L47" s="328"/>
      <c r="M47" s="328"/>
      <c r="N47" s="328"/>
      <c r="O47" s="328"/>
      <c r="P47" s="328"/>
      <c r="Q47" s="328"/>
      <c r="R47" s="328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  <c r="AO47" s="328"/>
      <c r="AP47" s="328"/>
      <c r="AQ47" s="328"/>
      <c r="AR47" s="328"/>
      <c r="AS47" s="328"/>
      <c r="AT47" s="328"/>
    </row>
    <row r="48" spans="1:46" ht="17.399999999999999">
      <c r="B48" s="328"/>
      <c r="C48" s="328"/>
      <c r="D48" s="328"/>
      <c r="E48" s="328"/>
      <c r="F48" s="328"/>
      <c r="G48" s="328"/>
      <c r="H48" s="328"/>
      <c r="I48" s="328"/>
      <c r="J48" s="328"/>
      <c r="K48" s="328"/>
      <c r="L48" s="328"/>
      <c r="M48" s="328"/>
      <c r="N48" s="328"/>
      <c r="O48" s="328"/>
      <c r="P48" s="328"/>
      <c r="Q48" s="328"/>
      <c r="R48" s="328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28"/>
      <c r="AO48" s="328"/>
      <c r="AP48" s="328"/>
      <c r="AQ48" s="328"/>
      <c r="AR48" s="328"/>
      <c r="AS48" s="328"/>
      <c r="AT48" s="328"/>
    </row>
    <row r="49" spans="2:46" ht="17.399999999999999">
      <c r="B49" s="328"/>
      <c r="C49" s="328"/>
      <c r="D49" s="328"/>
      <c r="E49" s="328"/>
      <c r="F49" s="328"/>
      <c r="G49" s="328"/>
      <c r="H49" s="328"/>
      <c r="I49" s="328"/>
      <c r="J49" s="328"/>
      <c r="K49" s="328"/>
      <c r="L49" s="328"/>
      <c r="M49" s="328"/>
      <c r="N49" s="328"/>
      <c r="O49" s="328"/>
      <c r="P49" s="328"/>
      <c r="Q49" s="328"/>
      <c r="R49" s="328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</row>
    <row r="50" spans="2:46" ht="17.399999999999999">
      <c r="B50" s="328"/>
      <c r="C50" s="328"/>
      <c r="D50" s="328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28"/>
      <c r="R50" s="328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  <c r="AO50" s="328"/>
      <c r="AP50" s="328"/>
      <c r="AQ50" s="328"/>
      <c r="AR50" s="328"/>
      <c r="AS50" s="328"/>
      <c r="AT50" s="328"/>
    </row>
    <row r="51" spans="2:46" ht="17.399999999999999">
      <c r="B51" s="328"/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28"/>
      <c r="R51" s="328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  <c r="AO51" s="328"/>
      <c r="AP51" s="328"/>
      <c r="AQ51" s="328"/>
      <c r="AR51" s="328"/>
      <c r="AS51" s="328"/>
      <c r="AT51" s="328"/>
    </row>
    <row r="52" spans="2:46" ht="17.399999999999999">
      <c r="B52" s="328"/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28"/>
      <c r="R52" s="328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</row>
    <row r="53" spans="2:46" ht="17.399999999999999">
      <c r="B53" s="328"/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28"/>
      <c r="R53" s="328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  <c r="AO53" s="328"/>
      <c r="AP53" s="328"/>
      <c r="AQ53" s="328"/>
      <c r="AR53" s="328"/>
      <c r="AS53" s="328"/>
      <c r="AT53" s="328"/>
    </row>
    <row r="54" spans="2:46" ht="17.399999999999999">
      <c r="B54" s="328"/>
      <c r="C54" s="328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28"/>
      <c r="R54" s="328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  <c r="AO54" s="328"/>
      <c r="AP54" s="328"/>
      <c r="AQ54" s="328"/>
      <c r="AR54" s="328"/>
      <c r="AS54" s="328"/>
      <c r="AT54" s="328"/>
    </row>
    <row r="55" spans="2:46" ht="17.399999999999999"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/>
      <c r="AJ55" s="328"/>
      <c r="AK55" s="328"/>
      <c r="AL55" s="328"/>
      <c r="AM55" s="328"/>
      <c r="AN55" s="328"/>
      <c r="AO55" s="328"/>
      <c r="AP55" s="328"/>
      <c r="AQ55" s="328"/>
      <c r="AR55" s="328"/>
      <c r="AS55" s="328"/>
      <c r="AT55" s="328"/>
    </row>
    <row r="56" spans="2:46" ht="17.399999999999999"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  <c r="AO56" s="328"/>
      <c r="AP56" s="328"/>
      <c r="AQ56" s="328"/>
      <c r="AR56" s="328"/>
      <c r="AS56" s="328"/>
      <c r="AT56" s="328"/>
    </row>
    <row r="57" spans="2:46" ht="17.399999999999999"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</row>
    <row r="58" spans="2:46" ht="17.399999999999999">
      <c r="B58" s="328"/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28"/>
      <c r="R58" s="328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  <c r="AO58" s="328"/>
      <c r="AP58" s="328"/>
      <c r="AQ58" s="328"/>
      <c r="AR58" s="328"/>
      <c r="AS58" s="328"/>
      <c r="AT58" s="328"/>
    </row>
    <row r="59" spans="2:46" ht="17.399999999999999">
      <c r="B59" s="328"/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28"/>
      <c r="R59" s="328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  <c r="AO59" s="328"/>
      <c r="AP59" s="328"/>
      <c r="AQ59" s="328"/>
      <c r="AR59" s="328"/>
      <c r="AS59" s="328"/>
      <c r="AT59" s="328"/>
    </row>
    <row r="60" spans="2:46" ht="17.399999999999999">
      <c r="B60" s="328"/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28"/>
      <c r="R60" s="328"/>
      <c r="S60" s="328"/>
      <c r="T60" s="328"/>
      <c r="U60" s="328"/>
      <c r="V60" s="328"/>
      <c r="W60" s="328"/>
      <c r="X60" s="328"/>
      <c r="Y60" s="328"/>
      <c r="Z60" s="328"/>
      <c r="AA60" s="328"/>
      <c r="AB60" s="328"/>
      <c r="AC60" s="328"/>
      <c r="AD60" s="328"/>
      <c r="AE60" s="328"/>
      <c r="AF60" s="328"/>
      <c r="AG60" s="328"/>
      <c r="AH60" s="328"/>
      <c r="AI60" s="328"/>
      <c r="AJ60" s="328"/>
      <c r="AK60" s="328"/>
      <c r="AL60" s="328"/>
      <c r="AM60" s="328"/>
      <c r="AN60" s="328"/>
      <c r="AO60" s="328"/>
      <c r="AP60" s="328"/>
      <c r="AQ60" s="328"/>
      <c r="AR60" s="328"/>
      <c r="AS60" s="328"/>
      <c r="AT60" s="328"/>
    </row>
    <row r="61" spans="2:46" ht="17.399999999999999">
      <c r="B61" s="328"/>
      <c r="C61" s="328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28"/>
      <c r="R61" s="328"/>
      <c r="S61" s="328"/>
      <c r="T61" s="328"/>
      <c r="U61" s="328"/>
      <c r="V61" s="328"/>
      <c r="W61" s="328"/>
      <c r="X61" s="328"/>
      <c r="Y61" s="328"/>
      <c r="Z61" s="328"/>
      <c r="AA61" s="328"/>
      <c r="AB61" s="328"/>
      <c r="AC61" s="328"/>
      <c r="AD61" s="328"/>
      <c r="AE61" s="328"/>
      <c r="AF61" s="328"/>
      <c r="AG61" s="328"/>
      <c r="AH61" s="328"/>
      <c r="AI61" s="328"/>
      <c r="AJ61" s="328"/>
      <c r="AK61" s="328"/>
      <c r="AL61" s="328"/>
      <c r="AM61" s="328"/>
      <c r="AN61" s="328"/>
      <c r="AO61" s="328"/>
      <c r="AP61" s="328"/>
      <c r="AQ61" s="328"/>
      <c r="AR61" s="328"/>
      <c r="AS61" s="328"/>
      <c r="AT61" s="328"/>
    </row>
    <row r="62" spans="2:46" ht="17.399999999999999">
      <c r="B62" s="328"/>
      <c r="C62" s="328"/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28"/>
      <c r="R62" s="328"/>
      <c r="S62" s="328"/>
      <c r="T62" s="328"/>
      <c r="U62" s="328"/>
      <c r="V62" s="328"/>
      <c r="W62" s="328"/>
      <c r="X62" s="328"/>
      <c r="Y62" s="328"/>
      <c r="Z62" s="328"/>
      <c r="AA62" s="328"/>
      <c r="AB62" s="328"/>
      <c r="AC62" s="328"/>
      <c r="AD62" s="328"/>
      <c r="AE62" s="328"/>
      <c r="AF62" s="328"/>
      <c r="AG62" s="328"/>
      <c r="AH62" s="328"/>
      <c r="AI62" s="328"/>
      <c r="AJ62" s="328"/>
      <c r="AK62" s="328"/>
      <c r="AL62" s="328"/>
      <c r="AM62" s="328"/>
      <c r="AN62" s="328"/>
      <c r="AO62" s="328"/>
      <c r="AP62" s="328"/>
      <c r="AQ62" s="328"/>
      <c r="AR62" s="328"/>
      <c r="AS62" s="328"/>
      <c r="AT62" s="328"/>
    </row>
    <row r="63" spans="2:46" ht="17.399999999999999">
      <c r="B63" s="328"/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28"/>
      <c r="R63" s="328"/>
      <c r="S63" s="328"/>
      <c r="T63" s="328"/>
      <c r="U63" s="328"/>
      <c r="V63" s="328"/>
      <c r="W63" s="328"/>
      <c r="X63" s="328"/>
      <c r="Y63" s="328"/>
      <c r="Z63" s="328"/>
      <c r="AA63" s="328"/>
      <c r="AB63" s="328"/>
      <c r="AC63" s="328"/>
      <c r="AD63" s="328"/>
      <c r="AE63" s="328"/>
      <c r="AF63" s="328"/>
      <c r="AG63" s="328"/>
      <c r="AH63" s="328"/>
      <c r="AI63" s="328"/>
      <c r="AJ63" s="328"/>
      <c r="AK63" s="328"/>
      <c r="AL63" s="328"/>
      <c r="AM63" s="328"/>
      <c r="AN63" s="328"/>
      <c r="AO63" s="328"/>
      <c r="AP63" s="328"/>
      <c r="AQ63" s="328"/>
      <c r="AR63" s="328"/>
      <c r="AS63" s="328"/>
      <c r="AT63" s="328"/>
    </row>
    <row r="64" spans="2:46" ht="17.399999999999999">
      <c r="B64" s="328"/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28"/>
      <c r="R64" s="328"/>
      <c r="S64" s="328"/>
      <c r="T64" s="328"/>
      <c r="U64" s="328"/>
      <c r="V64" s="328"/>
      <c r="W64" s="328"/>
      <c r="X64" s="328"/>
      <c r="Y64" s="328"/>
      <c r="Z64" s="328"/>
      <c r="AA64" s="328"/>
      <c r="AB64" s="328"/>
      <c r="AC64" s="328"/>
      <c r="AD64" s="328"/>
      <c r="AE64" s="328"/>
      <c r="AF64" s="328"/>
      <c r="AG64" s="328"/>
      <c r="AH64" s="328"/>
      <c r="AI64" s="328"/>
      <c r="AJ64" s="328"/>
      <c r="AK64" s="328"/>
      <c r="AL64" s="328"/>
      <c r="AM64" s="328"/>
      <c r="AN64" s="328"/>
      <c r="AO64" s="328"/>
      <c r="AP64" s="328"/>
      <c r="AQ64" s="328"/>
      <c r="AR64" s="328"/>
      <c r="AS64" s="328"/>
      <c r="AT64" s="328"/>
    </row>
    <row r="65" spans="2:46" ht="17.399999999999999">
      <c r="B65" s="328"/>
      <c r="C65" s="328"/>
      <c r="D65" s="328"/>
      <c r="E65" s="328"/>
      <c r="F65" s="328"/>
      <c r="G65" s="328"/>
      <c r="H65" s="328"/>
      <c r="I65" s="328"/>
      <c r="J65" s="328"/>
      <c r="K65" s="328"/>
      <c r="L65" s="328"/>
      <c r="M65" s="328"/>
      <c r="N65" s="328"/>
      <c r="O65" s="328"/>
      <c r="P65" s="328"/>
      <c r="Q65" s="328"/>
      <c r="R65" s="328"/>
      <c r="S65" s="328"/>
      <c r="T65" s="328"/>
      <c r="U65" s="328"/>
      <c r="V65" s="328"/>
      <c r="W65" s="328"/>
      <c r="X65" s="328"/>
      <c r="Y65" s="328"/>
      <c r="Z65" s="328"/>
      <c r="AA65" s="328"/>
      <c r="AB65" s="328"/>
      <c r="AC65" s="328"/>
      <c r="AD65" s="328"/>
      <c r="AE65" s="328"/>
      <c r="AF65" s="328"/>
      <c r="AG65" s="328"/>
      <c r="AH65" s="328"/>
      <c r="AI65" s="328"/>
      <c r="AJ65" s="328"/>
      <c r="AK65" s="328"/>
      <c r="AL65" s="328"/>
      <c r="AM65" s="328"/>
      <c r="AN65" s="328"/>
      <c r="AO65" s="328"/>
      <c r="AP65" s="328"/>
      <c r="AQ65" s="328"/>
      <c r="AR65" s="328"/>
      <c r="AS65" s="328"/>
      <c r="AT65" s="328"/>
    </row>
    <row r="66" spans="2:46" ht="17.399999999999999">
      <c r="B66" s="328"/>
      <c r="C66" s="328"/>
      <c r="D66" s="328"/>
      <c r="E66" s="328"/>
      <c r="F66" s="328"/>
      <c r="G66" s="328"/>
      <c r="H66" s="328"/>
      <c r="I66" s="328"/>
      <c r="J66" s="328"/>
      <c r="K66" s="328"/>
      <c r="L66" s="328"/>
      <c r="M66" s="328"/>
      <c r="N66" s="328"/>
      <c r="O66" s="328"/>
      <c r="P66" s="328"/>
      <c r="Q66" s="328"/>
      <c r="R66" s="328"/>
      <c r="S66" s="328"/>
      <c r="T66" s="328"/>
      <c r="U66" s="328"/>
      <c r="V66" s="328"/>
      <c r="W66" s="328"/>
      <c r="X66" s="328"/>
      <c r="Y66" s="328"/>
      <c r="Z66" s="328"/>
      <c r="AA66" s="328"/>
      <c r="AB66" s="328"/>
      <c r="AC66" s="328"/>
      <c r="AD66" s="328"/>
      <c r="AE66" s="328"/>
      <c r="AF66" s="328"/>
      <c r="AG66" s="328"/>
      <c r="AH66" s="328"/>
      <c r="AI66" s="328"/>
      <c r="AJ66" s="328"/>
      <c r="AK66" s="328"/>
      <c r="AL66" s="328"/>
      <c r="AM66" s="328"/>
      <c r="AN66" s="328"/>
      <c r="AO66" s="328"/>
      <c r="AP66" s="328"/>
      <c r="AQ66" s="328"/>
      <c r="AR66" s="328"/>
      <c r="AS66" s="328"/>
      <c r="AT66" s="328"/>
    </row>
    <row r="67" spans="2:46" ht="17.399999999999999">
      <c r="B67" s="328"/>
      <c r="C67" s="328"/>
      <c r="D67" s="328"/>
      <c r="E67" s="328"/>
      <c r="F67" s="328"/>
      <c r="G67" s="328"/>
      <c r="H67" s="328"/>
      <c r="I67" s="328"/>
      <c r="J67" s="328"/>
      <c r="K67" s="328"/>
      <c r="L67" s="328"/>
      <c r="M67" s="328"/>
      <c r="N67" s="328"/>
      <c r="O67" s="328"/>
      <c r="P67" s="328"/>
      <c r="Q67" s="328"/>
      <c r="R67" s="328"/>
      <c r="S67" s="328"/>
      <c r="T67" s="328"/>
      <c r="U67" s="328"/>
      <c r="V67" s="328"/>
      <c r="W67" s="328"/>
      <c r="X67" s="328"/>
      <c r="Y67" s="328"/>
      <c r="Z67" s="328"/>
      <c r="AA67" s="328"/>
      <c r="AB67" s="328"/>
      <c r="AC67" s="328"/>
      <c r="AD67" s="328"/>
      <c r="AE67" s="328"/>
      <c r="AF67" s="328"/>
      <c r="AG67" s="328"/>
      <c r="AH67" s="328"/>
      <c r="AI67" s="328"/>
      <c r="AJ67" s="328"/>
      <c r="AK67" s="328"/>
      <c r="AL67" s="328"/>
      <c r="AM67" s="328"/>
      <c r="AN67" s="328"/>
      <c r="AO67" s="328"/>
      <c r="AP67" s="328"/>
      <c r="AQ67" s="328"/>
      <c r="AR67" s="328"/>
      <c r="AS67" s="328"/>
      <c r="AT67" s="328"/>
    </row>
    <row r="68" spans="2:46" ht="17.399999999999999">
      <c r="B68" s="328"/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328"/>
      <c r="N68" s="328"/>
      <c r="O68" s="328"/>
      <c r="P68" s="328"/>
      <c r="Q68" s="328"/>
      <c r="R68" s="328"/>
      <c r="S68" s="328"/>
      <c r="T68" s="328"/>
      <c r="U68" s="328"/>
      <c r="V68" s="328"/>
      <c r="W68" s="328"/>
      <c r="X68" s="328"/>
      <c r="Y68" s="328"/>
      <c r="Z68" s="328"/>
      <c r="AA68" s="328"/>
      <c r="AB68" s="328"/>
      <c r="AC68" s="328"/>
      <c r="AD68" s="328"/>
      <c r="AE68" s="328"/>
      <c r="AF68" s="328"/>
      <c r="AG68" s="328"/>
      <c r="AH68" s="328"/>
      <c r="AI68" s="328"/>
      <c r="AJ68" s="328"/>
      <c r="AK68" s="328"/>
      <c r="AL68" s="328"/>
      <c r="AM68" s="328"/>
      <c r="AN68" s="328"/>
      <c r="AO68" s="328"/>
      <c r="AP68" s="328"/>
      <c r="AQ68" s="328"/>
      <c r="AR68" s="328"/>
      <c r="AS68" s="328"/>
      <c r="AT68" s="328"/>
    </row>
    <row r="69" spans="2:46" ht="17.399999999999999">
      <c r="B69" s="328"/>
      <c r="C69" s="328"/>
      <c r="D69" s="328"/>
      <c r="E69" s="328"/>
      <c r="F69" s="328"/>
      <c r="G69" s="328"/>
      <c r="H69" s="328"/>
      <c r="I69" s="328"/>
      <c r="J69" s="328"/>
      <c r="K69" s="328"/>
      <c r="L69" s="328"/>
      <c r="M69" s="328"/>
      <c r="N69" s="328"/>
      <c r="O69" s="328"/>
      <c r="P69" s="328"/>
      <c r="Q69" s="328"/>
      <c r="R69" s="328"/>
      <c r="S69" s="328"/>
      <c r="T69" s="328"/>
      <c r="U69" s="328"/>
      <c r="V69" s="328"/>
      <c r="W69" s="328"/>
      <c r="X69" s="328"/>
      <c r="Y69" s="328"/>
      <c r="Z69" s="328"/>
      <c r="AA69" s="328"/>
      <c r="AB69" s="328"/>
      <c r="AC69" s="328"/>
      <c r="AD69" s="328"/>
      <c r="AE69" s="328"/>
      <c r="AF69" s="328"/>
      <c r="AG69" s="328"/>
      <c r="AH69" s="328"/>
      <c r="AI69" s="328"/>
      <c r="AJ69" s="328"/>
      <c r="AK69" s="328"/>
      <c r="AL69" s="328"/>
      <c r="AM69" s="328"/>
      <c r="AN69" s="328"/>
      <c r="AO69" s="328"/>
      <c r="AP69" s="328"/>
      <c r="AQ69" s="328"/>
      <c r="AR69" s="328"/>
      <c r="AS69" s="328"/>
      <c r="AT69" s="328"/>
    </row>
    <row r="70" spans="2:46" ht="17.399999999999999">
      <c r="B70" s="328"/>
      <c r="C70" s="328"/>
      <c r="D70" s="328"/>
      <c r="E70" s="328"/>
      <c r="F70" s="328"/>
      <c r="G70" s="328"/>
      <c r="H70" s="328"/>
      <c r="I70" s="328"/>
      <c r="J70" s="328"/>
      <c r="K70" s="328"/>
      <c r="L70" s="328"/>
      <c r="M70" s="328"/>
      <c r="N70" s="328"/>
      <c r="O70" s="328"/>
      <c r="P70" s="328"/>
      <c r="Q70" s="328"/>
      <c r="R70" s="328"/>
      <c r="S70" s="328"/>
      <c r="T70" s="328"/>
      <c r="U70" s="328"/>
      <c r="V70" s="328"/>
      <c r="W70" s="328"/>
      <c r="X70" s="328"/>
      <c r="Y70" s="328"/>
      <c r="Z70" s="328"/>
      <c r="AA70" s="328"/>
      <c r="AB70" s="328"/>
      <c r="AC70" s="328"/>
      <c r="AD70" s="328"/>
      <c r="AE70" s="328"/>
      <c r="AF70" s="328"/>
      <c r="AG70" s="328"/>
      <c r="AH70" s="328"/>
      <c r="AI70" s="328"/>
      <c r="AJ70" s="328"/>
      <c r="AK70" s="328"/>
      <c r="AL70" s="328"/>
      <c r="AM70" s="328"/>
      <c r="AN70" s="328"/>
      <c r="AO70" s="328"/>
      <c r="AP70" s="328"/>
      <c r="AQ70" s="328"/>
      <c r="AR70" s="328"/>
      <c r="AS70" s="328"/>
      <c r="AT70" s="328"/>
    </row>
    <row r="71" spans="2:46" ht="17.399999999999999">
      <c r="B71" s="328"/>
      <c r="C71" s="328"/>
      <c r="D71" s="328"/>
      <c r="E71" s="328"/>
      <c r="F71" s="328"/>
      <c r="G71" s="328"/>
      <c r="H71" s="328"/>
      <c r="I71" s="328"/>
      <c r="J71" s="328"/>
      <c r="K71" s="328"/>
      <c r="L71" s="328"/>
      <c r="M71" s="328"/>
      <c r="N71" s="328"/>
      <c r="O71" s="328"/>
      <c r="P71" s="328"/>
      <c r="Q71" s="328"/>
      <c r="R71" s="328"/>
      <c r="S71" s="328"/>
      <c r="T71" s="328"/>
      <c r="U71" s="328"/>
      <c r="V71" s="328"/>
      <c r="W71" s="328"/>
      <c r="X71" s="328"/>
      <c r="Y71" s="328"/>
      <c r="Z71" s="328"/>
      <c r="AA71" s="328"/>
      <c r="AB71" s="328"/>
      <c r="AC71" s="328"/>
      <c r="AD71" s="328"/>
      <c r="AE71" s="328"/>
      <c r="AF71" s="328"/>
      <c r="AG71" s="328"/>
      <c r="AH71" s="328"/>
      <c r="AI71" s="328"/>
      <c r="AJ71" s="328"/>
      <c r="AK71" s="328"/>
      <c r="AL71" s="328"/>
      <c r="AM71" s="328"/>
      <c r="AN71" s="328"/>
      <c r="AO71" s="328"/>
      <c r="AP71" s="328"/>
      <c r="AQ71" s="328"/>
      <c r="AR71" s="328"/>
      <c r="AS71" s="328"/>
      <c r="AT71" s="328"/>
    </row>
    <row r="72" spans="2:46" ht="17.399999999999999">
      <c r="B72" s="328"/>
      <c r="C72" s="328"/>
      <c r="D72" s="328"/>
      <c r="E72" s="328"/>
      <c r="F72" s="328"/>
      <c r="G72" s="328"/>
      <c r="H72" s="328"/>
      <c r="I72" s="328"/>
      <c r="J72" s="328"/>
      <c r="K72" s="328"/>
      <c r="L72" s="328"/>
      <c r="M72" s="328"/>
      <c r="N72" s="328"/>
      <c r="O72" s="328"/>
      <c r="P72" s="328"/>
      <c r="Q72" s="328"/>
      <c r="R72" s="328"/>
      <c r="S72" s="328"/>
      <c r="T72" s="328"/>
      <c r="U72" s="328"/>
      <c r="V72" s="328"/>
      <c r="W72" s="328"/>
      <c r="X72" s="328"/>
      <c r="Y72" s="328"/>
      <c r="Z72" s="328"/>
      <c r="AA72" s="328"/>
      <c r="AB72" s="328"/>
      <c r="AC72" s="328"/>
      <c r="AD72" s="328"/>
      <c r="AE72" s="328"/>
      <c r="AF72" s="328"/>
      <c r="AG72" s="328"/>
      <c r="AH72" s="328"/>
      <c r="AI72" s="328"/>
      <c r="AJ72" s="328"/>
      <c r="AK72" s="328"/>
      <c r="AL72" s="328"/>
      <c r="AM72" s="328"/>
      <c r="AN72" s="328"/>
      <c r="AO72" s="328"/>
      <c r="AP72" s="328"/>
      <c r="AQ72" s="328"/>
      <c r="AR72" s="328"/>
      <c r="AS72" s="328"/>
      <c r="AT72" s="328"/>
    </row>
    <row r="73" spans="2:46" ht="17.399999999999999">
      <c r="B73" s="328"/>
      <c r="C73" s="328"/>
      <c r="D73" s="328"/>
      <c r="E73" s="328"/>
      <c r="F73" s="328"/>
      <c r="G73" s="328"/>
      <c r="H73" s="328"/>
      <c r="I73" s="328"/>
      <c r="J73" s="328"/>
      <c r="K73" s="328"/>
      <c r="L73" s="328"/>
      <c r="M73" s="328"/>
      <c r="N73" s="328"/>
      <c r="O73" s="328"/>
      <c r="P73" s="328"/>
      <c r="Q73" s="328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8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8"/>
      <c r="AO73" s="328"/>
      <c r="AP73" s="328"/>
      <c r="AQ73" s="328"/>
      <c r="AR73" s="328"/>
      <c r="AS73" s="328"/>
      <c r="AT73" s="328"/>
    </row>
    <row r="74" spans="2:46" ht="17.399999999999999">
      <c r="B74" s="328"/>
      <c r="C74" s="328"/>
      <c r="D74" s="328"/>
      <c r="E74" s="328"/>
      <c r="F74" s="328"/>
      <c r="G74" s="328"/>
      <c r="H74" s="328"/>
      <c r="I74" s="328"/>
      <c r="J74" s="328"/>
      <c r="K74" s="328"/>
      <c r="L74" s="328"/>
      <c r="M74" s="328"/>
      <c r="N74" s="328"/>
      <c r="O74" s="328"/>
      <c r="P74" s="328"/>
      <c r="Q74" s="328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8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8"/>
      <c r="AO74" s="328"/>
      <c r="AP74" s="328"/>
      <c r="AQ74" s="328"/>
      <c r="AR74" s="328"/>
      <c r="AS74" s="328"/>
      <c r="AT74" s="328"/>
    </row>
    <row r="75" spans="2:46" ht="17.399999999999999">
      <c r="B75" s="328"/>
      <c r="C75" s="328"/>
      <c r="D75" s="328"/>
      <c r="E75" s="328"/>
      <c r="F75" s="328"/>
      <c r="G75" s="328"/>
      <c r="H75" s="328"/>
      <c r="I75" s="328"/>
      <c r="J75" s="328"/>
      <c r="K75" s="328"/>
      <c r="L75" s="328"/>
      <c r="M75" s="328"/>
      <c r="N75" s="328"/>
      <c r="O75" s="328"/>
      <c r="P75" s="328"/>
      <c r="Q75" s="328"/>
      <c r="R75" s="328"/>
      <c r="S75" s="328"/>
      <c r="T75" s="328"/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8"/>
      <c r="AG75" s="328"/>
      <c r="AH75" s="328"/>
      <c r="AI75" s="328"/>
      <c r="AJ75" s="328"/>
      <c r="AK75" s="328"/>
      <c r="AL75" s="328"/>
      <c r="AM75" s="328"/>
      <c r="AN75" s="328"/>
      <c r="AO75" s="328"/>
      <c r="AP75" s="328"/>
      <c r="AQ75" s="328"/>
      <c r="AR75" s="328"/>
      <c r="AS75" s="328"/>
      <c r="AT75" s="328"/>
    </row>
    <row r="76" spans="2:46" ht="17.399999999999999">
      <c r="B76" s="328"/>
      <c r="C76" s="328"/>
      <c r="D76" s="328"/>
      <c r="E76" s="328"/>
      <c r="F76" s="328"/>
      <c r="G76" s="328"/>
      <c r="H76" s="328"/>
      <c r="I76" s="328"/>
      <c r="J76" s="328"/>
      <c r="K76" s="328"/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</row>
    <row r="77" spans="2:46" ht="17.399999999999999">
      <c r="B77" s="328"/>
      <c r="C77" s="328"/>
      <c r="D77" s="328"/>
      <c r="E77" s="328"/>
      <c r="F77" s="328"/>
      <c r="G77" s="328"/>
      <c r="H77" s="328"/>
      <c r="I77" s="328"/>
      <c r="J77" s="328"/>
      <c r="K77" s="328"/>
      <c r="L77" s="328"/>
      <c r="M77" s="328"/>
      <c r="N77" s="328"/>
      <c r="O77" s="328"/>
      <c r="P77" s="328"/>
      <c r="Q77" s="328"/>
      <c r="R77" s="328"/>
      <c r="S77" s="328"/>
      <c r="T77" s="328"/>
      <c r="U77" s="328"/>
      <c r="V77" s="328"/>
      <c r="W77" s="328"/>
      <c r="X77" s="328"/>
      <c r="Y77" s="328"/>
      <c r="Z77" s="328"/>
      <c r="AA77" s="328"/>
      <c r="AB77" s="328"/>
      <c r="AC77" s="328"/>
      <c r="AD77" s="328"/>
      <c r="AE77" s="328"/>
      <c r="AF77" s="328"/>
      <c r="AG77" s="328"/>
      <c r="AH77" s="328"/>
      <c r="AI77" s="328"/>
      <c r="AJ77" s="328"/>
      <c r="AK77" s="328"/>
      <c r="AL77" s="328"/>
      <c r="AM77" s="328"/>
      <c r="AN77" s="328"/>
      <c r="AO77" s="328"/>
      <c r="AP77" s="328"/>
      <c r="AQ77" s="328"/>
      <c r="AR77" s="328"/>
      <c r="AS77" s="328"/>
      <c r="AT77" s="328"/>
    </row>
    <row r="78" spans="2:46" ht="17.399999999999999">
      <c r="B78" s="328"/>
      <c r="C78" s="328"/>
      <c r="D78" s="328"/>
      <c r="E78" s="328"/>
      <c r="F78" s="328"/>
      <c r="G78" s="328"/>
      <c r="H78" s="328"/>
      <c r="I78" s="328"/>
      <c r="J78" s="328"/>
      <c r="K78" s="328"/>
      <c r="L78" s="328"/>
      <c r="M78" s="328"/>
      <c r="N78" s="328"/>
      <c r="O78" s="328"/>
      <c r="P78" s="328"/>
      <c r="Q78" s="328"/>
      <c r="R78" s="328"/>
      <c r="S78" s="328"/>
      <c r="T78" s="328"/>
      <c r="U78" s="328"/>
      <c r="V78" s="328"/>
      <c r="W78" s="328"/>
      <c r="X78" s="328"/>
      <c r="Y78" s="328"/>
      <c r="Z78" s="328"/>
      <c r="AA78" s="328"/>
      <c r="AB78" s="328"/>
      <c r="AC78" s="328"/>
      <c r="AD78" s="328"/>
      <c r="AE78" s="328"/>
      <c r="AF78" s="328"/>
      <c r="AG78" s="328"/>
      <c r="AH78" s="328"/>
      <c r="AI78" s="328"/>
      <c r="AJ78" s="328"/>
      <c r="AK78" s="328"/>
      <c r="AL78" s="328"/>
      <c r="AM78" s="328"/>
      <c r="AN78" s="328"/>
      <c r="AO78" s="328"/>
      <c r="AP78" s="328"/>
      <c r="AQ78" s="328"/>
      <c r="AR78" s="328"/>
      <c r="AS78" s="328"/>
      <c r="AT78" s="328"/>
    </row>
    <row r="79" spans="2:46" ht="17.399999999999999">
      <c r="B79" s="328"/>
      <c r="C79" s="328"/>
      <c r="D79" s="328"/>
      <c r="E79" s="328"/>
      <c r="F79" s="328"/>
      <c r="G79" s="328"/>
      <c r="H79" s="328"/>
      <c r="I79" s="328"/>
      <c r="J79" s="328"/>
      <c r="K79" s="328"/>
      <c r="L79" s="328"/>
      <c r="M79" s="328"/>
      <c r="N79" s="328"/>
      <c r="O79" s="328"/>
      <c r="P79" s="328"/>
      <c r="Q79" s="328"/>
      <c r="R79" s="328"/>
      <c r="S79" s="328"/>
      <c r="T79" s="328"/>
      <c r="U79" s="328"/>
      <c r="V79" s="328"/>
      <c r="W79" s="328"/>
      <c r="X79" s="328"/>
      <c r="Y79" s="328"/>
      <c r="Z79" s="328"/>
      <c r="AA79" s="328"/>
      <c r="AB79" s="328"/>
      <c r="AC79" s="328"/>
      <c r="AD79" s="328"/>
      <c r="AE79" s="328"/>
      <c r="AF79" s="328"/>
      <c r="AG79" s="328"/>
      <c r="AH79" s="328"/>
      <c r="AI79" s="328"/>
      <c r="AJ79" s="328"/>
      <c r="AK79" s="328"/>
      <c r="AL79" s="328"/>
      <c r="AM79" s="328"/>
      <c r="AN79" s="328"/>
      <c r="AO79" s="328"/>
      <c r="AP79" s="328"/>
      <c r="AQ79" s="328"/>
      <c r="AR79" s="328"/>
      <c r="AS79" s="328"/>
      <c r="AT79" s="328"/>
    </row>
    <row r="80" spans="2:46" ht="17.399999999999999">
      <c r="B80" s="328"/>
      <c r="C80" s="328"/>
      <c r="D80" s="328"/>
      <c r="E80" s="328"/>
      <c r="F80" s="328"/>
      <c r="G80" s="328"/>
      <c r="H80" s="328"/>
      <c r="I80" s="328"/>
      <c r="J80" s="328"/>
      <c r="K80" s="328"/>
      <c r="L80" s="328"/>
      <c r="M80" s="328"/>
      <c r="N80" s="328"/>
      <c r="O80" s="328"/>
      <c r="P80" s="328"/>
      <c r="Q80" s="328"/>
      <c r="R80" s="328"/>
      <c r="S80" s="328"/>
      <c r="T80" s="328"/>
      <c r="U80" s="328"/>
      <c r="V80" s="328"/>
      <c r="W80" s="328"/>
      <c r="X80" s="328"/>
      <c r="Y80" s="328"/>
      <c r="Z80" s="328"/>
      <c r="AA80" s="328"/>
      <c r="AB80" s="328"/>
      <c r="AC80" s="328"/>
      <c r="AD80" s="328"/>
      <c r="AE80" s="328"/>
      <c r="AF80" s="328"/>
      <c r="AG80" s="328"/>
      <c r="AH80" s="328"/>
      <c r="AI80" s="328"/>
      <c r="AJ80" s="328"/>
      <c r="AK80" s="328"/>
      <c r="AL80" s="328"/>
      <c r="AM80" s="328"/>
      <c r="AN80" s="328"/>
      <c r="AO80" s="328"/>
      <c r="AP80" s="328"/>
      <c r="AQ80" s="328"/>
      <c r="AR80" s="328"/>
      <c r="AS80" s="328"/>
      <c r="AT80" s="328"/>
    </row>
    <row r="81" spans="2:46" ht="17.399999999999999">
      <c r="B81" s="328"/>
      <c r="C81" s="328"/>
      <c r="D81" s="328"/>
      <c r="E81" s="328"/>
      <c r="F81" s="328"/>
      <c r="G81" s="328"/>
      <c r="H81" s="328"/>
      <c r="I81" s="328"/>
      <c r="J81" s="328"/>
      <c r="K81" s="328"/>
      <c r="L81" s="328"/>
      <c r="M81" s="328"/>
      <c r="N81" s="328"/>
      <c r="O81" s="328"/>
      <c r="P81" s="328"/>
      <c r="Q81" s="328"/>
      <c r="R81" s="328"/>
      <c r="S81" s="328"/>
      <c r="T81" s="328"/>
      <c r="U81" s="328"/>
      <c r="V81" s="328"/>
      <c r="W81" s="328"/>
      <c r="X81" s="328"/>
      <c r="Y81" s="328"/>
      <c r="Z81" s="328"/>
      <c r="AA81" s="328"/>
      <c r="AB81" s="328"/>
      <c r="AC81" s="328"/>
      <c r="AD81" s="328"/>
      <c r="AE81" s="328"/>
      <c r="AF81" s="328"/>
      <c r="AG81" s="328"/>
      <c r="AH81" s="328"/>
      <c r="AI81" s="328"/>
      <c r="AJ81" s="328"/>
      <c r="AK81" s="328"/>
      <c r="AL81" s="328"/>
      <c r="AM81" s="328"/>
      <c r="AN81" s="328"/>
      <c r="AO81" s="328"/>
      <c r="AP81" s="328"/>
      <c r="AQ81" s="328"/>
      <c r="AR81" s="328"/>
      <c r="AS81" s="328"/>
      <c r="AT81" s="328"/>
    </row>
    <row r="82" spans="2:46" ht="17.399999999999999">
      <c r="B82" s="328"/>
      <c r="C82" s="328"/>
      <c r="D82" s="328"/>
      <c r="E82" s="328"/>
      <c r="F82" s="328"/>
      <c r="G82" s="328"/>
      <c r="H82" s="328"/>
      <c r="I82" s="328"/>
      <c r="J82" s="328"/>
      <c r="K82" s="328"/>
      <c r="L82" s="328"/>
      <c r="M82" s="328"/>
      <c r="N82" s="328"/>
      <c r="O82" s="328"/>
      <c r="P82" s="328"/>
      <c r="Q82" s="328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8"/>
      <c r="AC82" s="328"/>
      <c r="AD82" s="328"/>
      <c r="AE82" s="328"/>
      <c r="AF82" s="328"/>
      <c r="AG82" s="328"/>
      <c r="AH82" s="328"/>
      <c r="AI82" s="328"/>
      <c r="AJ82" s="328"/>
      <c r="AK82" s="328"/>
      <c r="AL82" s="328"/>
      <c r="AM82" s="328"/>
      <c r="AN82" s="328"/>
      <c r="AO82" s="328"/>
      <c r="AP82" s="328"/>
      <c r="AQ82" s="328"/>
      <c r="AR82" s="328"/>
      <c r="AS82" s="328"/>
      <c r="AT82" s="328"/>
    </row>
    <row r="83" spans="2:46" ht="17.399999999999999">
      <c r="B83" s="328"/>
      <c r="C83" s="328"/>
      <c r="D83" s="328"/>
      <c r="E83" s="328"/>
      <c r="F83" s="328"/>
      <c r="G83" s="328"/>
      <c r="H83" s="328"/>
      <c r="I83" s="328"/>
      <c r="J83" s="328"/>
      <c r="K83" s="328"/>
      <c r="L83" s="328"/>
      <c r="M83" s="328"/>
      <c r="N83" s="328"/>
      <c r="O83" s="328"/>
      <c r="P83" s="328"/>
      <c r="Q83" s="328"/>
      <c r="R83" s="328"/>
      <c r="S83" s="328"/>
      <c r="T83" s="328"/>
      <c r="U83" s="328"/>
      <c r="V83" s="328"/>
      <c r="W83" s="328"/>
      <c r="X83" s="328"/>
      <c r="Y83" s="328"/>
      <c r="Z83" s="328"/>
      <c r="AA83" s="328"/>
      <c r="AB83" s="328"/>
      <c r="AC83" s="328"/>
      <c r="AD83" s="328"/>
      <c r="AE83" s="328"/>
      <c r="AF83" s="328"/>
      <c r="AG83" s="328"/>
      <c r="AH83" s="328"/>
      <c r="AI83" s="328"/>
      <c r="AJ83" s="328"/>
      <c r="AK83" s="328"/>
      <c r="AL83" s="328"/>
      <c r="AM83" s="328"/>
      <c r="AN83" s="328"/>
      <c r="AO83" s="328"/>
      <c r="AP83" s="328"/>
      <c r="AQ83" s="328"/>
      <c r="AR83" s="328"/>
      <c r="AS83" s="328"/>
      <c r="AT83" s="328"/>
    </row>
    <row r="84" spans="2:46" ht="17.399999999999999">
      <c r="B84" s="328"/>
      <c r="C84" s="328"/>
      <c r="D84" s="328"/>
      <c r="E84" s="328"/>
      <c r="F84" s="328"/>
      <c r="G84" s="328"/>
      <c r="H84" s="328"/>
      <c r="I84" s="328"/>
      <c r="J84" s="328"/>
      <c r="K84" s="328"/>
      <c r="L84" s="328"/>
      <c r="M84" s="328"/>
      <c r="N84" s="328"/>
      <c r="O84" s="328"/>
      <c r="P84" s="328"/>
      <c r="Q84" s="328"/>
      <c r="R84" s="328"/>
      <c r="S84" s="328"/>
      <c r="T84" s="328"/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8"/>
      <c r="AG84" s="328"/>
      <c r="AH84" s="328"/>
      <c r="AI84" s="328"/>
      <c r="AJ84" s="328"/>
      <c r="AK84" s="328"/>
      <c r="AL84" s="328"/>
      <c r="AM84" s="328"/>
      <c r="AN84" s="328"/>
      <c r="AO84" s="328"/>
      <c r="AP84" s="328"/>
      <c r="AQ84" s="328"/>
      <c r="AR84" s="328"/>
      <c r="AS84" s="328"/>
      <c r="AT84" s="328"/>
    </row>
    <row r="85" spans="2:46" ht="17.399999999999999">
      <c r="B85" s="328"/>
      <c r="C85" s="328"/>
      <c r="D85" s="328"/>
      <c r="E85" s="328"/>
      <c r="F85" s="328"/>
      <c r="G85" s="328"/>
      <c r="H85" s="328"/>
      <c r="I85" s="328"/>
      <c r="J85" s="328"/>
      <c r="K85" s="328"/>
      <c r="L85" s="328"/>
      <c r="M85" s="328"/>
      <c r="N85" s="328"/>
      <c r="O85" s="328"/>
      <c r="P85" s="328"/>
      <c r="Q85" s="328"/>
      <c r="R85" s="328"/>
      <c r="S85" s="328"/>
      <c r="T85" s="328"/>
      <c r="U85" s="328"/>
      <c r="V85" s="328"/>
      <c r="W85" s="328"/>
      <c r="X85" s="328"/>
      <c r="Y85" s="328"/>
      <c r="Z85" s="328"/>
      <c r="AA85" s="328"/>
      <c r="AB85" s="328"/>
      <c r="AC85" s="328"/>
      <c r="AD85" s="328"/>
      <c r="AE85" s="328"/>
      <c r="AF85" s="328"/>
      <c r="AG85" s="328"/>
      <c r="AH85" s="328"/>
      <c r="AI85" s="328"/>
      <c r="AJ85" s="328"/>
      <c r="AK85" s="328"/>
      <c r="AL85" s="328"/>
      <c r="AM85" s="328"/>
      <c r="AN85" s="328"/>
      <c r="AO85" s="328"/>
      <c r="AP85" s="328"/>
      <c r="AQ85" s="328"/>
      <c r="AR85" s="328"/>
      <c r="AS85" s="328"/>
      <c r="AT85" s="328"/>
    </row>
    <row r="86" spans="2:46" ht="17.399999999999999">
      <c r="B86" s="328"/>
      <c r="C86" s="328"/>
      <c r="D86" s="328"/>
      <c r="E86" s="328"/>
      <c r="F86" s="328"/>
      <c r="G86" s="328"/>
      <c r="H86" s="328"/>
      <c r="I86" s="328"/>
      <c r="J86" s="328"/>
      <c r="K86" s="328"/>
      <c r="L86" s="328"/>
      <c r="M86" s="328"/>
      <c r="N86" s="328"/>
      <c r="O86" s="328"/>
      <c r="P86" s="328"/>
      <c r="Q86" s="328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8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8"/>
      <c r="AO86" s="328"/>
      <c r="AP86" s="328"/>
      <c r="AQ86" s="328"/>
      <c r="AR86" s="328"/>
      <c r="AS86" s="328"/>
      <c r="AT86" s="328"/>
    </row>
    <row r="87" spans="2:46" ht="17.399999999999999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8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8"/>
      <c r="AO87" s="328"/>
      <c r="AP87" s="328"/>
      <c r="AQ87" s="328"/>
      <c r="AR87" s="328"/>
      <c r="AS87" s="328"/>
      <c r="AT87" s="328"/>
    </row>
    <row r="88" spans="2:46" ht="17.399999999999999">
      <c r="B88" s="328"/>
      <c r="C88" s="328"/>
      <c r="D88" s="328"/>
      <c r="E88" s="328"/>
      <c r="F88" s="328"/>
      <c r="G88" s="328"/>
      <c r="H88" s="328"/>
      <c r="I88" s="328"/>
      <c r="J88" s="328"/>
      <c r="K88" s="328"/>
      <c r="L88" s="328"/>
      <c r="M88" s="328"/>
      <c r="N88" s="328"/>
      <c r="O88" s="328"/>
      <c r="P88" s="328"/>
      <c r="Q88" s="328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8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8"/>
      <c r="AO88" s="328"/>
      <c r="AP88" s="328"/>
      <c r="AQ88" s="328"/>
      <c r="AR88" s="328"/>
      <c r="AS88" s="328"/>
      <c r="AT88" s="328"/>
    </row>
    <row r="89" spans="2:46" ht="17.399999999999999">
      <c r="B89" s="328"/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328"/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8"/>
      <c r="AO89" s="328"/>
      <c r="AP89" s="328"/>
      <c r="AQ89" s="328"/>
      <c r="AR89" s="328"/>
      <c r="AS89" s="328"/>
      <c r="AT89" s="328"/>
    </row>
    <row r="90" spans="2:46" ht="17.399999999999999"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</row>
    <row r="91" spans="2:46" ht="17.399999999999999"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</row>
    <row r="92" spans="2:46" ht="17.399999999999999"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/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</row>
    <row r="93" spans="2:46" ht="17.399999999999999">
      <c r="B93" s="328"/>
      <c r="C93" s="328"/>
      <c r="D93" s="328"/>
      <c r="E93" s="328"/>
      <c r="F93" s="328"/>
      <c r="G93" s="328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8"/>
      <c r="W93" s="328"/>
      <c r="X93" s="328"/>
      <c r="Y93" s="328"/>
      <c r="Z93" s="328"/>
      <c r="AA93" s="328"/>
      <c r="AB93" s="328"/>
      <c r="AC93" s="328"/>
      <c r="AD93" s="328"/>
      <c r="AE93" s="328"/>
      <c r="AF93" s="328"/>
      <c r="AG93" s="328"/>
      <c r="AH93" s="328"/>
      <c r="AI93" s="328"/>
      <c r="AJ93" s="328"/>
      <c r="AK93" s="328"/>
      <c r="AL93" s="328"/>
      <c r="AM93" s="328"/>
      <c r="AN93" s="328"/>
      <c r="AO93" s="328"/>
      <c r="AP93" s="328"/>
      <c r="AQ93" s="328"/>
      <c r="AR93" s="328"/>
      <c r="AS93" s="328"/>
      <c r="AT93" s="328"/>
    </row>
    <row r="94" spans="2:46" ht="17.399999999999999">
      <c r="B94" s="328"/>
      <c r="C94" s="328"/>
      <c r="D94" s="328"/>
      <c r="E94" s="328"/>
      <c r="F94" s="328"/>
      <c r="G94" s="328"/>
      <c r="H94" s="328"/>
      <c r="I94" s="328"/>
      <c r="J94" s="328"/>
      <c r="K94" s="328"/>
      <c r="L94" s="328"/>
      <c r="M94" s="328"/>
      <c r="N94" s="328"/>
      <c r="O94" s="328"/>
      <c r="P94" s="328"/>
      <c r="Q94" s="328"/>
      <c r="R94" s="328"/>
      <c r="S94" s="328"/>
      <c r="T94" s="328"/>
      <c r="U94" s="328"/>
      <c r="V94" s="328"/>
      <c r="W94" s="328"/>
      <c r="X94" s="328"/>
      <c r="Y94" s="328"/>
      <c r="Z94" s="328"/>
      <c r="AA94" s="328"/>
      <c r="AB94" s="328"/>
      <c r="AC94" s="328"/>
      <c r="AD94" s="328"/>
      <c r="AE94" s="328"/>
      <c r="AF94" s="328"/>
      <c r="AG94" s="328"/>
      <c r="AH94" s="328"/>
      <c r="AI94" s="328"/>
      <c r="AJ94" s="328"/>
      <c r="AK94" s="328"/>
      <c r="AL94" s="328"/>
      <c r="AM94" s="328"/>
      <c r="AN94" s="328"/>
      <c r="AO94" s="328"/>
      <c r="AP94" s="328"/>
      <c r="AQ94" s="328"/>
      <c r="AR94" s="328"/>
      <c r="AS94" s="328"/>
      <c r="AT94" s="328"/>
    </row>
    <row r="95" spans="2:46" ht="17.399999999999999">
      <c r="B95" s="328"/>
      <c r="C95" s="328"/>
      <c r="D95" s="328"/>
      <c r="E95" s="328"/>
      <c r="F95" s="328"/>
      <c r="G95" s="328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8"/>
      <c r="W95" s="328"/>
      <c r="X95" s="328"/>
      <c r="Y95" s="328"/>
      <c r="Z95" s="328"/>
      <c r="AA95" s="328"/>
      <c r="AB95" s="328"/>
      <c r="AC95" s="328"/>
      <c r="AD95" s="328"/>
      <c r="AE95" s="328"/>
      <c r="AF95" s="328"/>
      <c r="AG95" s="328"/>
      <c r="AH95" s="328"/>
      <c r="AI95" s="328"/>
      <c r="AJ95" s="328"/>
      <c r="AK95" s="328"/>
      <c r="AL95" s="328"/>
      <c r="AM95" s="328"/>
      <c r="AN95" s="328"/>
      <c r="AO95" s="328"/>
      <c r="AP95" s="328"/>
      <c r="AQ95" s="328"/>
      <c r="AR95" s="328"/>
      <c r="AS95" s="328"/>
      <c r="AT95" s="328"/>
    </row>
    <row r="96" spans="2:46" ht="17.399999999999999">
      <c r="B96" s="328"/>
      <c r="C96" s="328"/>
      <c r="D96" s="328"/>
      <c r="E96" s="328"/>
      <c r="F96" s="328"/>
      <c r="G96" s="328"/>
      <c r="H96" s="328"/>
      <c r="I96" s="328"/>
      <c r="J96" s="328"/>
      <c r="K96" s="328"/>
      <c r="L96" s="328"/>
      <c r="M96" s="328"/>
      <c r="N96" s="328"/>
      <c r="O96" s="328"/>
      <c r="P96" s="328"/>
      <c r="Q96" s="328"/>
      <c r="R96" s="328"/>
      <c r="S96" s="328"/>
      <c r="T96" s="328"/>
      <c r="U96" s="328"/>
      <c r="V96" s="328"/>
      <c r="W96" s="328"/>
      <c r="X96" s="328"/>
      <c r="Y96" s="328"/>
      <c r="Z96" s="328"/>
      <c r="AA96" s="328"/>
      <c r="AB96" s="328"/>
      <c r="AC96" s="328"/>
      <c r="AD96" s="328"/>
      <c r="AE96" s="328"/>
      <c r="AF96" s="328"/>
      <c r="AG96" s="328"/>
      <c r="AH96" s="328"/>
      <c r="AI96" s="328"/>
      <c r="AJ96" s="328"/>
      <c r="AK96" s="328"/>
      <c r="AL96" s="328"/>
      <c r="AM96" s="328"/>
      <c r="AN96" s="328"/>
      <c r="AO96" s="328"/>
      <c r="AP96" s="328"/>
      <c r="AQ96" s="328"/>
      <c r="AR96" s="328"/>
      <c r="AS96" s="328"/>
      <c r="AT96" s="328"/>
    </row>
    <row r="97" spans="2:46" ht="17.399999999999999">
      <c r="B97" s="328"/>
      <c r="C97" s="328"/>
      <c r="D97" s="328"/>
      <c r="E97" s="328"/>
      <c r="F97" s="328"/>
      <c r="G97" s="328"/>
      <c r="H97" s="328"/>
      <c r="I97" s="328"/>
      <c r="J97" s="328"/>
      <c r="K97" s="328"/>
      <c r="L97" s="328"/>
      <c r="M97" s="328"/>
      <c r="N97" s="328"/>
      <c r="O97" s="328"/>
      <c r="P97" s="328"/>
      <c r="Q97" s="328"/>
      <c r="R97" s="328"/>
      <c r="S97" s="328"/>
      <c r="T97" s="328"/>
      <c r="U97" s="328"/>
      <c r="V97" s="328"/>
      <c r="W97" s="328"/>
      <c r="X97" s="328"/>
      <c r="Y97" s="328"/>
      <c r="Z97" s="328"/>
      <c r="AA97" s="328"/>
      <c r="AB97" s="328"/>
      <c r="AC97" s="328"/>
      <c r="AD97" s="328"/>
      <c r="AE97" s="328"/>
      <c r="AF97" s="328"/>
      <c r="AG97" s="328"/>
      <c r="AH97" s="328"/>
      <c r="AI97" s="328"/>
      <c r="AJ97" s="328"/>
      <c r="AK97" s="328"/>
      <c r="AL97" s="328"/>
      <c r="AM97" s="328"/>
      <c r="AN97" s="328"/>
      <c r="AO97" s="328"/>
      <c r="AP97" s="328"/>
      <c r="AQ97" s="328"/>
      <c r="AR97" s="328"/>
      <c r="AS97" s="328"/>
      <c r="AT97" s="328"/>
    </row>
    <row r="98" spans="2:46" ht="17.399999999999999">
      <c r="B98" s="328"/>
      <c r="C98" s="328"/>
      <c r="D98" s="328"/>
      <c r="E98" s="328"/>
      <c r="F98" s="328"/>
      <c r="G98" s="328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8"/>
      <c r="W98" s="328"/>
      <c r="X98" s="328"/>
      <c r="Y98" s="328"/>
      <c r="Z98" s="328"/>
      <c r="AA98" s="328"/>
      <c r="AB98" s="328"/>
      <c r="AC98" s="328"/>
      <c r="AD98" s="328"/>
      <c r="AE98" s="328"/>
      <c r="AF98" s="328"/>
      <c r="AG98" s="328"/>
      <c r="AH98" s="328"/>
      <c r="AI98" s="328"/>
      <c r="AJ98" s="328"/>
      <c r="AK98" s="328"/>
      <c r="AL98" s="328"/>
      <c r="AM98" s="328"/>
      <c r="AN98" s="328"/>
      <c r="AO98" s="328"/>
      <c r="AP98" s="328"/>
      <c r="AQ98" s="328"/>
      <c r="AR98" s="328"/>
      <c r="AS98" s="328"/>
      <c r="AT98" s="328"/>
    </row>
    <row r="99" spans="2:46" ht="17.399999999999999">
      <c r="B99" s="328"/>
      <c r="C99" s="328"/>
      <c r="D99" s="328"/>
      <c r="E99" s="328"/>
      <c r="F99" s="328"/>
      <c r="G99" s="328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8"/>
      <c r="W99" s="328"/>
      <c r="X99" s="328"/>
      <c r="Y99" s="328"/>
      <c r="Z99" s="328"/>
      <c r="AA99" s="328"/>
      <c r="AB99" s="328"/>
      <c r="AC99" s="328"/>
      <c r="AD99" s="328"/>
      <c r="AE99" s="328"/>
      <c r="AF99" s="328"/>
      <c r="AG99" s="328"/>
      <c r="AH99" s="328"/>
      <c r="AI99" s="328"/>
      <c r="AJ99" s="328"/>
      <c r="AK99" s="328"/>
      <c r="AL99" s="328"/>
      <c r="AM99" s="328"/>
      <c r="AN99" s="328"/>
      <c r="AO99" s="328"/>
      <c r="AP99" s="328"/>
      <c r="AQ99" s="328"/>
      <c r="AR99" s="328"/>
      <c r="AS99" s="328"/>
      <c r="AT99" s="328"/>
    </row>
    <row r="100" spans="2:46" ht="17.399999999999999">
      <c r="B100" s="328"/>
      <c r="C100" s="328"/>
      <c r="D100" s="328"/>
      <c r="E100" s="328"/>
      <c r="F100" s="328"/>
      <c r="G100" s="328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8"/>
      <c r="W100" s="328"/>
      <c r="X100" s="328"/>
      <c r="Y100" s="328"/>
      <c r="Z100" s="328"/>
      <c r="AA100" s="328"/>
      <c r="AB100" s="328"/>
      <c r="AC100" s="328"/>
      <c r="AD100" s="328"/>
      <c r="AE100" s="328"/>
      <c r="AF100" s="328"/>
      <c r="AG100" s="328"/>
      <c r="AH100" s="328"/>
      <c r="AI100" s="328"/>
      <c r="AJ100" s="328"/>
      <c r="AK100" s="328"/>
      <c r="AL100" s="328"/>
      <c r="AM100" s="328"/>
      <c r="AN100" s="328"/>
      <c r="AO100" s="328"/>
      <c r="AP100" s="328"/>
      <c r="AQ100" s="328"/>
      <c r="AR100" s="328"/>
      <c r="AS100" s="328"/>
      <c r="AT100" s="328"/>
    </row>
    <row r="101" spans="2:46" ht="17.399999999999999">
      <c r="B101" s="328"/>
      <c r="C101" s="328"/>
      <c r="D101" s="328"/>
      <c r="E101" s="328"/>
      <c r="F101" s="328"/>
      <c r="G101" s="328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8"/>
      <c r="W101" s="328"/>
      <c r="X101" s="328"/>
      <c r="Y101" s="328"/>
      <c r="Z101" s="328"/>
      <c r="AA101" s="328"/>
      <c r="AB101" s="328"/>
      <c r="AC101" s="328"/>
      <c r="AD101" s="328"/>
      <c r="AE101" s="328"/>
      <c r="AF101" s="328"/>
      <c r="AG101" s="328"/>
      <c r="AH101" s="328"/>
      <c r="AI101" s="328"/>
      <c r="AJ101" s="328"/>
      <c r="AK101" s="328"/>
      <c r="AL101" s="328"/>
      <c r="AM101" s="328"/>
      <c r="AN101" s="328"/>
      <c r="AO101" s="328"/>
      <c r="AP101" s="328"/>
      <c r="AQ101" s="328"/>
      <c r="AR101" s="328"/>
      <c r="AS101" s="328"/>
      <c r="AT101" s="328"/>
    </row>
    <row r="102" spans="2:46" ht="17.399999999999999">
      <c r="B102" s="328"/>
      <c r="C102" s="328"/>
      <c r="D102" s="328"/>
      <c r="E102" s="328"/>
      <c r="F102" s="328"/>
      <c r="G102" s="328"/>
      <c r="H102" s="328"/>
      <c r="I102" s="328"/>
      <c r="J102" s="328"/>
      <c r="K102" s="328"/>
      <c r="L102" s="328"/>
      <c r="M102" s="328"/>
      <c r="N102" s="328"/>
      <c r="O102" s="328"/>
      <c r="P102" s="328"/>
      <c r="Q102" s="328"/>
      <c r="R102" s="328"/>
      <c r="S102" s="328"/>
      <c r="T102" s="328"/>
      <c r="U102" s="328"/>
      <c r="V102" s="328"/>
      <c r="W102" s="328"/>
      <c r="X102" s="328"/>
      <c r="Y102" s="328"/>
      <c r="Z102" s="328"/>
      <c r="AA102" s="328"/>
      <c r="AB102" s="328"/>
      <c r="AC102" s="328"/>
      <c r="AD102" s="328"/>
      <c r="AE102" s="328"/>
      <c r="AF102" s="328"/>
      <c r="AG102" s="328"/>
      <c r="AH102" s="328"/>
      <c r="AI102" s="328"/>
      <c r="AJ102" s="328"/>
      <c r="AK102" s="328"/>
      <c r="AL102" s="328"/>
      <c r="AM102" s="328"/>
      <c r="AN102" s="328"/>
      <c r="AO102" s="328"/>
      <c r="AP102" s="328"/>
      <c r="AQ102" s="328"/>
      <c r="AR102" s="328"/>
      <c r="AS102" s="328"/>
      <c r="AT102" s="328"/>
    </row>
    <row r="103" spans="2:46" ht="17.399999999999999">
      <c r="B103" s="328"/>
      <c r="C103" s="328"/>
      <c r="D103" s="328"/>
      <c r="E103" s="328"/>
      <c r="F103" s="328"/>
      <c r="G103" s="328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8"/>
      <c r="W103" s="328"/>
      <c r="X103" s="328"/>
      <c r="Y103" s="328"/>
      <c r="Z103" s="328"/>
      <c r="AA103" s="328"/>
      <c r="AB103" s="328"/>
      <c r="AC103" s="328"/>
      <c r="AD103" s="328"/>
      <c r="AE103" s="328"/>
      <c r="AF103" s="328"/>
      <c r="AG103" s="328"/>
      <c r="AH103" s="328"/>
      <c r="AI103" s="328"/>
      <c r="AJ103" s="328"/>
      <c r="AK103" s="328"/>
      <c r="AL103" s="328"/>
      <c r="AM103" s="328"/>
      <c r="AN103" s="328"/>
      <c r="AO103" s="328"/>
      <c r="AP103" s="328"/>
      <c r="AQ103" s="328"/>
      <c r="AR103" s="328"/>
      <c r="AS103" s="328"/>
      <c r="AT103" s="328"/>
    </row>
    <row r="104" spans="2:46" ht="17.399999999999999">
      <c r="B104" s="328"/>
      <c r="C104" s="328"/>
      <c r="D104" s="328"/>
      <c r="E104" s="328"/>
      <c r="F104" s="328"/>
      <c r="G104" s="328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8"/>
      <c r="AC104" s="328"/>
      <c r="AD104" s="328"/>
      <c r="AE104" s="328"/>
      <c r="AF104" s="328"/>
      <c r="AG104" s="328"/>
      <c r="AH104" s="328"/>
      <c r="AI104" s="328"/>
      <c r="AJ104" s="328"/>
      <c r="AK104" s="328"/>
      <c r="AL104" s="328"/>
      <c r="AM104" s="328"/>
      <c r="AN104" s="328"/>
      <c r="AO104" s="328"/>
      <c r="AP104" s="328"/>
      <c r="AQ104" s="328"/>
      <c r="AR104" s="328"/>
      <c r="AS104" s="328"/>
      <c r="AT104" s="328"/>
    </row>
    <row r="105" spans="2:46" ht="17.399999999999999">
      <c r="B105" s="328"/>
      <c r="C105" s="328"/>
      <c r="D105" s="328"/>
      <c r="E105" s="328"/>
      <c r="F105" s="328"/>
      <c r="G105" s="328"/>
      <c r="H105" s="328"/>
      <c r="I105" s="328"/>
      <c r="J105" s="328"/>
      <c r="K105" s="328"/>
      <c r="L105" s="328"/>
      <c r="M105" s="328"/>
      <c r="N105" s="328"/>
      <c r="O105" s="328"/>
      <c r="P105" s="328"/>
      <c r="Q105" s="328"/>
      <c r="R105" s="328"/>
      <c r="S105" s="328"/>
      <c r="T105" s="328"/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8"/>
      <c r="AG105" s="328"/>
      <c r="AH105" s="328"/>
      <c r="AI105" s="328"/>
      <c r="AJ105" s="328"/>
      <c r="AK105" s="328"/>
      <c r="AL105" s="328"/>
      <c r="AM105" s="328"/>
      <c r="AN105" s="328"/>
      <c r="AO105" s="328"/>
      <c r="AP105" s="328"/>
      <c r="AQ105" s="328"/>
      <c r="AR105" s="328"/>
      <c r="AS105" s="328"/>
      <c r="AT105" s="328"/>
    </row>
    <row r="106" spans="2:46" ht="17.399999999999999">
      <c r="B106" s="328"/>
      <c r="C106" s="328"/>
      <c r="D106" s="328"/>
      <c r="E106" s="328"/>
      <c r="F106" s="328"/>
      <c r="G106" s="328"/>
      <c r="H106" s="328"/>
      <c r="I106" s="328"/>
      <c r="J106" s="328"/>
      <c r="K106" s="328"/>
      <c r="L106" s="328"/>
      <c r="M106" s="328"/>
      <c r="N106" s="328"/>
      <c r="O106" s="328"/>
      <c r="P106" s="328"/>
      <c r="Q106" s="328"/>
      <c r="R106" s="328"/>
      <c r="S106" s="328"/>
      <c r="T106" s="328"/>
      <c r="U106" s="328"/>
      <c r="V106" s="328"/>
      <c r="W106" s="328"/>
      <c r="X106" s="328"/>
      <c r="Y106" s="328"/>
      <c r="Z106" s="328"/>
      <c r="AA106" s="328"/>
      <c r="AB106" s="328"/>
      <c r="AC106" s="328"/>
      <c r="AD106" s="328"/>
      <c r="AE106" s="328"/>
      <c r="AF106" s="328"/>
      <c r="AG106" s="328"/>
      <c r="AH106" s="328"/>
      <c r="AI106" s="328"/>
      <c r="AJ106" s="328"/>
      <c r="AK106" s="328"/>
      <c r="AL106" s="328"/>
      <c r="AM106" s="328"/>
      <c r="AN106" s="328"/>
      <c r="AO106" s="328"/>
      <c r="AP106" s="328"/>
      <c r="AQ106" s="328"/>
      <c r="AR106" s="328"/>
      <c r="AS106" s="328"/>
      <c r="AT106" s="328"/>
    </row>
    <row r="107" spans="2:46" ht="17.399999999999999">
      <c r="B107" s="328"/>
      <c r="C107" s="328"/>
      <c r="D107" s="328"/>
      <c r="E107" s="328"/>
      <c r="F107" s="328"/>
      <c r="G107" s="328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8"/>
      <c r="W107" s="328"/>
      <c r="X107" s="328"/>
      <c r="Y107" s="328"/>
      <c r="Z107" s="328"/>
      <c r="AA107" s="328"/>
      <c r="AB107" s="328"/>
      <c r="AC107" s="328"/>
      <c r="AD107" s="328"/>
      <c r="AE107" s="328"/>
      <c r="AF107" s="328"/>
      <c r="AG107" s="328"/>
      <c r="AH107" s="328"/>
      <c r="AI107" s="328"/>
      <c r="AJ107" s="328"/>
      <c r="AK107" s="328"/>
      <c r="AL107" s="328"/>
      <c r="AM107" s="328"/>
      <c r="AN107" s="328"/>
      <c r="AO107" s="328"/>
      <c r="AP107" s="328"/>
      <c r="AQ107" s="328"/>
      <c r="AR107" s="328"/>
      <c r="AS107" s="328"/>
      <c r="AT107" s="328"/>
    </row>
    <row r="108" spans="2:46" ht="17.399999999999999">
      <c r="B108" s="328"/>
      <c r="C108" s="328"/>
      <c r="D108" s="328"/>
      <c r="E108" s="328"/>
      <c r="F108" s="328"/>
      <c r="G108" s="328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8"/>
      <c r="W108" s="328"/>
      <c r="X108" s="328"/>
      <c r="Y108" s="328"/>
      <c r="Z108" s="328"/>
      <c r="AA108" s="328"/>
      <c r="AB108" s="328"/>
      <c r="AC108" s="328"/>
      <c r="AD108" s="328"/>
      <c r="AE108" s="328"/>
      <c r="AF108" s="328"/>
      <c r="AG108" s="328"/>
      <c r="AH108" s="328"/>
      <c r="AI108" s="328"/>
      <c r="AJ108" s="328"/>
      <c r="AK108" s="328"/>
      <c r="AL108" s="328"/>
      <c r="AM108" s="328"/>
      <c r="AN108" s="328"/>
      <c r="AO108" s="328"/>
      <c r="AP108" s="328"/>
      <c r="AQ108" s="328"/>
      <c r="AR108" s="328"/>
      <c r="AS108" s="328"/>
      <c r="AT108" s="328"/>
    </row>
    <row r="109" spans="2:46" ht="17.399999999999999">
      <c r="B109" s="328"/>
      <c r="C109" s="328"/>
      <c r="D109" s="328"/>
      <c r="E109" s="328"/>
      <c r="F109" s="328"/>
      <c r="G109" s="328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8"/>
      <c r="AO109" s="328"/>
      <c r="AP109" s="328"/>
      <c r="AQ109" s="328"/>
      <c r="AR109" s="328"/>
      <c r="AS109" s="328"/>
      <c r="AT109" s="328"/>
    </row>
    <row r="110" spans="2:46" ht="17.399999999999999">
      <c r="B110" s="328"/>
      <c r="C110" s="328"/>
      <c r="D110" s="328"/>
      <c r="E110" s="328"/>
      <c r="F110" s="328"/>
      <c r="G110" s="328"/>
      <c r="H110" s="328"/>
      <c r="I110" s="328"/>
      <c r="J110" s="328"/>
      <c r="K110" s="328"/>
      <c r="L110" s="328"/>
      <c r="M110" s="328"/>
      <c r="N110" s="328"/>
      <c r="O110" s="328"/>
      <c r="P110" s="328"/>
      <c r="Q110" s="328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8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8"/>
      <c r="AO110" s="328"/>
      <c r="AP110" s="328"/>
      <c r="AQ110" s="328"/>
      <c r="AR110" s="328"/>
      <c r="AS110" s="328"/>
      <c r="AT110" s="328"/>
    </row>
    <row r="111" spans="2:46" ht="17.399999999999999">
      <c r="B111" s="328"/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328"/>
      <c r="Q111" s="328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8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8"/>
      <c r="AO111" s="328"/>
      <c r="AP111" s="328"/>
      <c r="AQ111" s="328"/>
      <c r="AR111" s="328"/>
      <c r="AS111" s="328"/>
      <c r="AT111" s="328"/>
    </row>
    <row r="112" spans="2:46" ht="17.399999999999999">
      <c r="B112" s="328"/>
      <c r="C112" s="328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328"/>
      <c r="Q112" s="328"/>
      <c r="R112" s="328"/>
      <c r="S112" s="328"/>
      <c r="T112" s="328"/>
      <c r="U112" s="328"/>
      <c r="V112" s="328"/>
      <c r="W112" s="328"/>
      <c r="X112" s="328"/>
      <c r="Y112" s="328"/>
      <c r="Z112" s="328"/>
      <c r="AA112" s="328"/>
      <c r="AB112" s="328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8"/>
      <c r="AO112" s="328"/>
      <c r="AP112" s="328"/>
      <c r="AQ112" s="328"/>
      <c r="AR112" s="328"/>
      <c r="AS112" s="328"/>
      <c r="AT112" s="328"/>
    </row>
    <row r="113" spans="2:46" ht="17.399999999999999">
      <c r="B113" s="328"/>
      <c r="C113" s="328"/>
      <c r="D113" s="328"/>
      <c r="E113" s="328"/>
      <c r="F113" s="328"/>
      <c r="G113" s="328"/>
      <c r="H113" s="328"/>
      <c r="I113" s="328"/>
      <c r="J113" s="328"/>
      <c r="K113" s="328"/>
      <c r="L113" s="328"/>
      <c r="M113" s="328"/>
      <c r="N113" s="328"/>
      <c r="O113" s="328"/>
      <c r="P113" s="328"/>
      <c r="Q113" s="328"/>
      <c r="R113" s="328"/>
      <c r="S113" s="328"/>
      <c r="T113" s="328"/>
      <c r="U113" s="328"/>
      <c r="V113" s="328"/>
      <c r="W113" s="328"/>
      <c r="X113" s="328"/>
      <c r="Y113" s="328"/>
      <c r="Z113" s="328"/>
      <c r="AA113" s="328"/>
      <c r="AB113" s="328"/>
      <c r="AC113" s="328"/>
      <c r="AD113" s="328"/>
      <c r="AE113" s="328"/>
      <c r="AF113" s="328"/>
      <c r="AG113" s="328"/>
      <c r="AH113" s="328"/>
      <c r="AI113" s="328"/>
      <c r="AJ113" s="328"/>
      <c r="AK113" s="328"/>
      <c r="AL113" s="328"/>
      <c r="AM113" s="328"/>
      <c r="AN113" s="328"/>
      <c r="AO113" s="328"/>
      <c r="AP113" s="328"/>
      <c r="AQ113" s="328"/>
      <c r="AR113" s="328"/>
      <c r="AS113" s="328"/>
      <c r="AT113" s="328"/>
    </row>
    <row r="114" spans="2:46" ht="17.399999999999999">
      <c r="B114" s="328"/>
      <c r="C114" s="328"/>
      <c r="D114" s="328"/>
      <c r="E114" s="328"/>
      <c r="F114" s="328"/>
      <c r="G114" s="328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8"/>
      <c r="W114" s="328"/>
      <c r="X114" s="328"/>
      <c r="Y114" s="328"/>
      <c r="Z114" s="328"/>
      <c r="AA114" s="328"/>
      <c r="AB114" s="328"/>
      <c r="AC114" s="328"/>
      <c r="AD114" s="328"/>
      <c r="AE114" s="328"/>
      <c r="AF114" s="328"/>
      <c r="AG114" s="328"/>
      <c r="AH114" s="328"/>
      <c r="AI114" s="328"/>
      <c r="AJ114" s="328"/>
      <c r="AK114" s="328"/>
      <c r="AL114" s="328"/>
      <c r="AM114" s="328"/>
      <c r="AN114" s="328"/>
      <c r="AO114" s="328"/>
      <c r="AP114" s="328"/>
      <c r="AQ114" s="328"/>
      <c r="AR114" s="328"/>
      <c r="AS114" s="328"/>
      <c r="AT114" s="328"/>
    </row>
    <row r="115" spans="2:46" ht="17.399999999999999">
      <c r="B115" s="328"/>
      <c r="C115" s="328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328"/>
      <c r="Q115" s="328"/>
      <c r="R115" s="328"/>
      <c r="S115" s="328"/>
      <c r="T115" s="328"/>
      <c r="U115" s="328"/>
      <c r="V115" s="328"/>
      <c r="W115" s="328"/>
      <c r="X115" s="328"/>
      <c r="Y115" s="328"/>
      <c r="Z115" s="328"/>
      <c r="AA115" s="328"/>
      <c r="AB115" s="328"/>
      <c r="AC115" s="328"/>
      <c r="AD115" s="328"/>
      <c r="AE115" s="328"/>
      <c r="AF115" s="328"/>
      <c r="AG115" s="328"/>
      <c r="AH115" s="328"/>
      <c r="AI115" s="328"/>
      <c r="AJ115" s="328"/>
      <c r="AK115" s="328"/>
      <c r="AL115" s="328"/>
      <c r="AM115" s="328"/>
      <c r="AN115" s="328"/>
      <c r="AO115" s="328"/>
      <c r="AP115" s="328"/>
      <c r="AQ115" s="328"/>
      <c r="AR115" s="328"/>
      <c r="AS115" s="328"/>
      <c r="AT115" s="328"/>
    </row>
    <row r="116" spans="2:46" ht="17.399999999999999">
      <c r="B116" s="328"/>
      <c r="C116" s="328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8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8"/>
      <c r="AO116" s="328"/>
      <c r="AP116" s="328"/>
      <c r="AQ116" s="328"/>
      <c r="AR116" s="328"/>
      <c r="AS116" s="328"/>
      <c r="AT116" s="328"/>
    </row>
    <row r="117" spans="2:46" ht="17.399999999999999">
      <c r="B117" s="328"/>
      <c r="C117" s="328"/>
      <c r="D117" s="328"/>
      <c r="E117" s="328"/>
      <c r="F117" s="328"/>
      <c r="G117" s="328"/>
      <c r="H117" s="328"/>
      <c r="I117" s="328"/>
      <c r="J117" s="328"/>
      <c r="K117" s="328"/>
      <c r="L117" s="328"/>
      <c r="M117" s="328"/>
      <c r="N117" s="328"/>
      <c r="O117" s="328"/>
      <c r="P117" s="328"/>
      <c r="Q117" s="328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8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8"/>
      <c r="AO117" s="328"/>
      <c r="AP117" s="328"/>
      <c r="AQ117" s="328"/>
      <c r="AR117" s="328"/>
      <c r="AS117" s="328"/>
      <c r="AT117" s="328"/>
    </row>
    <row r="118" spans="2:46" ht="17.399999999999999">
      <c r="B118" s="328"/>
      <c r="C118" s="328"/>
      <c r="D118" s="328"/>
      <c r="E118" s="328"/>
      <c r="F118" s="328"/>
      <c r="G118" s="328"/>
      <c r="H118" s="328"/>
      <c r="I118" s="328"/>
      <c r="J118" s="328"/>
      <c r="K118" s="328"/>
      <c r="L118" s="328"/>
      <c r="M118" s="328"/>
      <c r="N118" s="328"/>
      <c r="O118" s="328"/>
      <c r="P118" s="328"/>
      <c r="Q118" s="328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8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8"/>
      <c r="AO118" s="328"/>
      <c r="AP118" s="328"/>
      <c r="AQ118" s="328"/>
      <c r="AR118" s="328"/>
      <c r="AS118" s="328"/>
      <c r="AT118" s="328"/>
    </row>
    <row r="119" spans="2:46" ht="17.399999999999999">
      <c r="B119" s="328"/>
      <c r="C119" s="328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328"/>
      <c r="Q119" s="328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8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8"/>
      <c r="AO119" s="328"/>
      <c r="AP119" s="328"/>
      <c r="AQ119" s="328"/>
      <c r="AR119" s="328"/>
      <c r="AS119" s="328"/>
      <c r="AT119" s="328"/>
    </row>
    <row r="120" spans="2:46" ht="17.399999999999999">
      <c r="B120" s="328"/>
      <c r="C120" s="328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328"/>
      <c r="Q120" s="328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8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8"/>
      <c r="AO120" s="328"/>
      <c r="AP120" s="328"/>
      <c r="AQ120" s="328"/>
      <c r="AR120" s="328"/>
      <c r="AS120" s="328"/>
      <c r="AT120" s="328"/>
    </row>
    <row r="121" spans="2:46" ht="17.399999999999999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  <c r="Z121" s="328"/>
      <c r="AA121" s="328"/>
      <c r="AB121" s="328"/>
      <c r="AC121" s="328"/>
      <c r="AD121" s="328"/>
      <c r="AE121" s="328"/>
      <c r="AF121" s="328"/>
      <c r="AG121" s="328"/>
      <c r="AH121" s="328"/>
      <c r="AI121" s="328"/>
      <c r="AJ121" s="328"/>
      <c r="AK121" s="328"/>
      <c r="AL121" s="328"/>
      <c r="AM121" s="328"/>
      <c r="AN121" s="328"/>
      <c r="AO121" s="328"/>
      <c r="AP121" s="328"/>
      <c r="AQ121" s="328"/>
      <c r="AR121" s="328"/>
      <c r="AS121" s="328"/>
      <c r="AT121" s="328"/>
    </row>
    <row r="122" spans="2:46" ht="17.399999999999999"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328"/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328"/>
      <c r="AD122" s="328"/>
      <c r="AE122" s="328"/>
      <c r="AF122" s="328"/>
      <c r="AG122" s="328"/>
      <c r="AH122" s="328"/>
      <c r="AI122" s="328"/>
      <c r="AJ122" s="328"/>
      <c r="AK122" s="328"/>
      <c r="AL122" s="328"/>
      <c r="AM122" s="328"/>
      <c r="AN122" s="328"/>
      <c r="AO122" s="328"/>
      <c r="AP122" s="328"/>
      <c r="AQ122" s="328"/>
      <c r="AR122" s="328"/>
      <c r="AS122" s="328"/>
      <c r="AT122" s="328"/>
    </row>
    <row r="123" spans="2:46" ht="17.399999999999999">
      <c r="B123" s="328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328"/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328"/>
      <c r="AD123" s="328"/>
      <c r="AE123" s="328"/>
      <c r="AF123" s="328"/>
      <c r="AG123" s="328"/>
      <c r="AH123" s="328"/>
      <c r="AI123" s="328"/>
      <c r="AJ123" s="328"/>
      <c r="AK123" s="328"/>
      <c r="AL123" s="328"/>
      <c r="AM123" s="328"/>
      <c r="AN123" s="328"/>
      <c r="AO123" s="328"/>
      <c r="AP123" s="328"/>
      <c r="AQ123" s="328"/>
      <c r="AR123" s="328"/>
      <c r="AS123" s="328"/>
      <c r="AT123" s="328"/>
    </row>
    <row r="124" spans="2:46" ht="17.399999999999999">
      <c r="B124" s="328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/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</row>
    <row r="125" spans="2:46" ht="17.399999999999999">
      <c r="B125" s="328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/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</row>
    <row r="126" spans="2:46" ht="17.399999999999999">
      <c r="B126" s="328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/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</row>
    <row r="127" spans="2:46" ht="17.399999999999999">
      <c r="B127" s="328"/>
      <c r="C127" s="328"/>
      <c r="D127" s="328"/>
      <c r="E127" s="328"/>
      <c r="F127" s="328"/>
      <c r="G127" s="328"/>
      <c r="H127" s="328"/>
      <c r="I127" s="328"/>
      <c r="J127" s="328"/>
      <c r="K127" s="328"/>
      <c r="L127" s="328"/>
      <c r="M127" s="328"/>
      <c r="N127" s="328"/>
      <c r="O127" s="328"/>
      <c r="P127" s="328"/>
      <c r="Q127" s="328"/>
      <c r="R127" s="328"/>
      <c r="S127" s="328"/>
      <c r="T127" s="328"/>
      <c r="U127" s="328"/>
      <c r="V127" s="328"/>
      <c r="W127" s="328"/>
      <c r="X127" s="328"/>
      <c r="Y127" s="328"/>
      <c r="Z127" s="328"/>
      <c r="AA127" s="328"/>
      <c r="AB127" s="328"/>
      <c r="AC127" s="328"/>
      <c r="AD127" s="328"/>
      <c r="AE127" s="328"/>
      <c r="AF127" s="328"/>
      <c r="AG127" s="328"/>
      <c r="AH127" s="328"/>
      <c r="AI127" s="328"/>
      <c r="AJ127" s="328"/>
      <c r="AK127" s="328"/>
      <c r="AL127" s="328"/>
      <c r="AM127" s="328"/>
      <c r="AN127" s="328"/>
      <c r="AO127" s="328"/>
      <c r="AP127" s="328"/>
      <c r="AQ127" s="328"/>
      <c r="AR127" s="328"/>
      <c r="AS127" s="328"/>
      <c r="AT127" s="328"/>
    </row>
    <row r="128" spans="2:46" ht="17.399999999999999">
      <c r="B128" s="328"/>
      <c r="C128" s="328"/>
      <c r="D128" s="328"/>
      <c r="E128" s="328"/>
      <c r="F128" s="328"/>
      <c r="G128" s="328"/>
      <c r="H128" s="328"/>
      <c r="I128" s="328"/>
      <c r="J128" s="328"/>
      <c r="K128" s="328"/>
      <c r="L128" s="328"/>
      <c r="M128" s="328"/>
      <c r="N128" s="328"/>
      <c r="O128" s="328"/>
      <c r="P128" s="328"/>
      <c r="Q128" s="328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8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8"/>
      <c r="AO128" s="328"/>
      <c r="AP128" s="328"/>
      <c r="AQ128" s="328"/>
      <c r="AR128" s="328"/>
      <c r="AS128" s="328"/>
      <c r="AT128" s="328"/>
    </row>
    <row r="129" spans="2:46" ht="17.399999999999999">
      <c r="B129" s="328"/>
      <c r="C129" s="328"/>
      <c r="D129" s="328"/>
      <c r="E129" s="328"/>
      <c r="F129" s="328"/>
      <c r="G129" s="328"/>
      <c r="H129" s="328"/>
      <c r="I129" s="328"/>
      <c r="J129" s="328"/>
      <c r="K129" s="328"/>
      <c r="L129" s="328"/>
      <c r="M129" s="328"/>
      <c r="N129" s="328"/>
      <c r="O129" s="328"/>
      <c r="P129" s="328"/>
      <c r="Q129" s="328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8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8"/>
      <c r="AO129" s="328"/>
      <c r="AP129" s="328"/>
      <c r="AQ129" s="328"/>
      <c r="AR129" s="328"/>
      <c r="AS129" s="328"/>
      <c r="AT129" s="328"/>
    </row>
    <row r="130" spans="2:46" ht="17.399999999999999">
      <c r="B130" s="328"/>
      <c r="C130" s="328"/>
      <c r="D130" s="328"/>
      <c r="E130" s="328"/>
      <c r="F130" s="328"/>
      <c r="G130" s="328"/>
      <c r="H130" s="328"/>
      <c r="I130" s="328"/>
      <c r="J130" s="328"/>
      <c r="K130" s="328"/>
      <c r="L130" s="328"/>
      <c r="M130" s="328"/>
      <c r="N130" s="328"/>
      <c r="O130" s="328"/>
      <c r="P130" s="328"/>
      <c r="Q130" s="328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8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8"/>
      <c r="AO130" s="328"/>
      <c r="AP130" s="328"/>
      <c r="AQ130" s="328"/>
      <c r="AR130" s="328"/>
      <c r="AS130" s="328"/>
      <c r="AT130" s="328"/>
    </row>
    <row r="131" spans="2:46" ht="17.399999999999999">
      <c r="B131" s="328"/>
      <c r="C131" s="328"/>
      <c r="D131" s="328"/>
      <c r="E131" s="328"/>
      <c r="F131" s="328"/>
      <c r="G131" s="328"/>
      <c r="H131" s="328"/>
      <c r="I131" s="328"/>
      <c r="J131" s="328"/>
      <c r="K131" s="328"/>
      <c r="L131" s="328"/>
      <c r="M131" s="328"/>
      <c r="N131" s="328"/>
      <c r="O131" s="328"/>
      <c r="P131" s="328"/>
      <c r="Q131" s="328"/>
      <c r="R131" s="328"/>
      <c r="S131" s="328"/>
      <c r="T131" s="328"/>
      <c r="U131" s="328"/>
      <c r="V131" s="328"/>
      <c r="W131" s="328"/>
      <c r="X131" s="328"/>
      <c r="Y131" s="328"/>
      <c r="Z131" s="328"/>
      <c r="AA131" s="328"/>
      <c r="AB131" s="328"/>
      <c r="AC131" s="328"/>
      <c r="AD131" s="328"/>
      <c r="AE131" s="328"/>
      <c r="AF131" s="328"/>
      <c r="AG131" s="328"/>
      <c r="AH131" s="328"/>
      <c r="AI131" s="328"/>
      <c r="AJ131" s="328"/>
      <c r="AK131" s="328"/>
      <c r="AL131" s="328"/>
      <c r="AM131" s="328"/>
      <c r="AN131" s="328"/>
      <c r="AO131" s="328"/>
      <c r="AP131" s="328"/>
      <c r="AQ131" s="328"/>
      <c r="AR131" s="328"/>
      <c r="AS131" s="328"/>
      <c r="AT131" s="328"/>
    </row>
    <row r="132" spans="2:46" ht="17.399999999999999">
      <c r="B132" s="328"/>
      <c r="C132" s="328"/>
      <c r="D132" s="328"/>
      <c r="E132" s="328"/>
      <c r="F132" s="328"/>
      <c r="G132" s="328"/>
      <c r="H132" s="328"/>
      <c r="I132" s="328"/>
      <c r="J132" s="328"/>
      <c r="K132" s="328"/>
      <c r="L132" s="328"/>
      <c r="M132" s="328"/>
      <c r="N132" s="328"/>
      <c r="O132" s="328"/>
      <c r="P132" s="328"/>
      <c r="Q132" s="328"/>
      <c r="R132" s="328"/>
      <c r="S132" s="328"/>
      <c r="T132" s="328"/>
      <c r="U132" s="328"/>
      <c r="V132" s="328"/>
      <c r="W132" s="328"/>
      <c r="X132" s="328"/>
      <c r="Y132" s="328"/>
      <c r="Z132" s="328"/>
      <c r="AA132" s="328"/>
      <c r="AB132" s="328"/>
      <c r="AC132" s="328"/>
      <c r="AD132" s="328"/>
      <c r="AE132" s="328"/>
      <c r="AF132" s="328"/>
      <c r="AG132" s="328"/>
      <c r="AH132" s="328"/>
      <c r="AI132" s="328"/>
      <c r="AJ132" s="328"/>
      <c r="AK132" s="328"/>
      <c r="AL132" s="328"/>
      <c r="AM132" s="328"/>
      <c r="AN132" s="328"/>
      <c r="AO132" s="328"/>
      <c r="AP132" s="328"/>
      <c r="AQ132" s="328"/>
      <c r="AR132" s="328"/>
      <c r="AS132" s="328"/>
      <c r="AT132" s="328"/>
    </row>
    <row r="133" spans="2:46" ht="17.399999999999999">
      <c r="B133" s="328"/>
      <c r="C133" s="328"/>
      <c r="D133" s="328"/>
      <c r="E133" s="328"/>
      <c r="F133" s="328"/>
      <c r="G133" s="328"/>
      <c r="H133" s="328"/>
      <c r="I133" s="328"/>
      <c r="J133" s="328"/>
      <c r="K133" s="328"/>
      <c r="L133" s="328"/>
      <c r="M133" s="328"/>
      <c r="N133" s="328"/>
      <c r="O133" s="328"/>
      <c r="P133" s="328"/>
      <c r="Q133" s="328"/>
      <c r="R133" s="328"/>
      <c r="S133" s="328"/>
      <c r="T133" s="328"/>
      <c r="U133" s="328"/>
      <c r="V133" s="328"/>
      <c r="W133" s="328"/>
      <c r="X133" s="328"/>
      <c r="Y133" s="328"/>
      <c r="Z133" s="328"/>
      <c r="AA133" s="328"/>
      <c r="AB133" s="328"/>
      <c r="AC133" s="328"/>
      <c r="AD133" s="328"/>
      <c r="AE133" s="328"/>
      <c r="AF133" s="328"/>
      <c r="AG133" s="328"/>
      <c r="AH133" s="328"/>
      <c r="AI133" s="328"/>
      <c r="AJ133" s="328"/>
      <c r="AK133" s="328"/>
      <c r="AL133" s="328"/>
      <c r="AM133" s="328"/>
      <c r="AN133" s="328"/>
      <c r="AO133" s="328"/>
      <c r="AP133" s="328"/>
      <c r="AQ133" s="328"/>
      <c r="AR133" s="328"/>
      <c r="AS133" s="328"/>
      <c r="AT133" s="328"/>
    </row>
    <row r="134" spans="2:46" ht="17.399999999999999">
      <c r="B134" s="328"/>
      <c r="C134" s="328"/>
      <c r="D134" s="328"/>
      <c r="E134" s="328"/>
      <c r="F134" s="328"/>
      <c r="G134" s="328"/>
      <c r="H134" s="328"/>
      <c r="I134" s="328"/>
      <c r="J134" s="328"/>
      <c r="K134" s="328"/>
      <c r="L134" s="328"/>
      <c r="M134" s="328"/>
      <c r="N134" s="328"/>
      <c r="O134" s="328"/>
      <c r="P134" s="328"/>
      <c r="Q134" s="328"/>
      <c r="R134" s="328"/>
      <c r="S134" s="328"/>
      <c r="T134" s="328"/>
      <c r="U134" s="328"/>
      <c r="V134" s="328"/>
      <c r="W134" s="328"/>
      <c r="X134" s="328"/>
      <c r="Y134" s="328"/>
      <c r="Z134" s="328"/>
      <c r="AA134" s="328"/>
      <c r="AB134" s="328"/>
      <c r="AC134" s="328"/>
      <c r="AD134" s="328"/>
      <c r="AE134" s="328"/>
      <c r="AF134" s="328"/>
      <c r="AG134" s="328"/>
      <c r="AH134" s="328"/>
      <c r="AI134" s="328"/>
      <c r="AJ134" s="328"/>
      <c r="AK134" s="328"/>
      <c r="AL134" s="328"/>
      <c r="AM134" s="328"/>
      <c r="AN134" s="328"/>
      <c r="AO134" s="328"/>
      <c r="AP134" s="328"/>
      <c r="AQ134" s="328"/>
      <c r="AR134" s="328"/>
      <c r="AS134" s="328"/>
      <c r="AT134" s="328"/>
    </row>
    <row r="135" spans="2:46" ht="17.399999999999999">
      <c r="B135" s="328"/>
      <c r="C135" s="328"/>
      <c r="D135" s="328"/>
      <c r="E135" s="328"/>
      <c r="F135" s="328"/>
      <c r="G135" s="328"/>
      <c r="H135" s="328"/>
      <c r="I135" s="328"/>
      <c r="J135" s="328"/>
      <c r="K135" s="328"/>
      <c r="L135" s="328"/>
      <c r="M135" s="328"/>
      <c r="N135" s="328"/>
      <c r="O135" s="328"/>
      <c r="P135" s="328"/>
      <c r="Q135" s="328"/>
      <c r="R135" s="328"/>
      <c r="S135" s="328"/>
      <c r="T135" s="328"/>
      <c r="U135" s="328"/>
      <c r="V135" s="328"/>
      <c r="W135" s="328"/>
      <c r="X135" s="328"/>
      <c r="Y135" s="328"/>
      <c r="Z135" s="328"/>
      <c r="AA135" s="328"/>
      <c r="AB135" s="328"/>
      <c r="AC135" s="328"/>
      <c r="AD135" s="328"/>
      <c r="AE135" s="328"/>
      <c r="AF135" s="328"/>
      <c r="AG135" s="328"/>
      <c r="AH135" s="328"/>
      <c r="AI135" s="328"/>
      <c r="AJ135" s="328"/>
      <c r="AK135" s="328"/>
      <c r="AL135" s="328"/>
      <c r="AM135" s="328"/>
      <c r="AN135" s="328"/>
      <c r="AO135" s="328"/>
      <c r="AP135" s="328"/>
      <c r="AQ135" s="328"/>
      <c r="AR135" s="328"/>
      <c r="AS135" s="328"/>
      <c r="AT135" s="328"/>
    </row>
    <row r="136" spans="2:46" ht="17.399999999999999">
      <c r="B136" s="328"/>
      <c r="C136" s="328"/>
      <c r="D136" s="328"/>
      <c r="E136" s="328"/>
      <c r="F136" s="328"/>
      <c r="G136" s="328"/>
      <c r="H136" s="328"/>
      <c r="I136" s="328"/>
      <c r="J136" s="328"/>
      <c r="K136" s="328"/>
      <c r="L136" s="328"/>
      <c r="M136" s="328"/>
      <c r="N136" s="328"/>
      <c r="O136" s="328"/>
      <c r="P136" s="328"/>
      <c r="Q136" s="328"/>
      <c r="R136" s="328"/>
      <c r="S136" s="328"/>
      <c r="T136" s="328"/>
      <c r="U136" s="328"/>
      <c r="V136" s="328"/>
      <c r="W136" s="328"/>
      <c r="X136" s="328"/>
      <c r="Y136" s="328"/>
      <c r="Z136" s="328"/>
      <c r="AA136" s="328"/>
      <c r="AB136" s="328"/>
      <c r="AC136" s="328"/>
      <c r="AD136" s="328"/>
      <c r="AE136" s="328"/>
      <c r="AF136" s="328"/>
      <c r="AG136" s="328"/>
      <c r="AH136" s="328"/>
      <c r="AI136" s="328"/>
      <c r="AJ136" s="328"/>
      <c r="AK136" s="328"/>
      <c r="AL136" s="328"/>
      <c r="AM136" s="328"/>
      <c r="AN136" s="328"/>
      <c r="AO136" s="328"/>
      <c r="AP136" s="328"/>
      <c r="AQ136" s="328"/>
      <c r="AR136" s="328"/>
      <c r="AS136" s="328"/>
      <c r="AT136" s="328"/>
    </row>
    <row r="137" spans="2:46" ht="17.399999999999999">
      <c r="B137" s="328"/>
      <c r="C137" s="328"/>
      <c r="D137" s="328"/>
      <c r="E137" s="328"/>
      <c r="F137" s="328"/>
      <c r="G137" s="328"/>
      <c r="H137" s="328"/>
      <c r="I137" s="328"/>
      <c r="J137" s="328"/>
      <c r="K137" s="328"/>
      <c r="L137" s="328"/>
      <c r="M137" s="328"/>
      <c r="N137" s="328"/>
      <c r="O137" s="328"/>
      <c r="P137" s="328"/>
      <c r="Q137" s="328"/>
      <c r="R137" s="328"/>
      <c r="S137" s="328"/>
      <c r="T137" s="328"/>
      <c r="U137" s="328"/>
      <c r="V137" s="328"/>
      <c r="W137" s="328"/>
      <c r="X137" s="328"/>
      <c r="Y137" s="328"/>
      <c r="Z137" s="328"/>
      <c r="AA137" s="328"/>
      <c r="AB137" s="328"/>
      <c r="AC137" s="328"/>
      <c r="AD137" s="328"/>
      <c r="AE137" s="328"/>
      <c r="AF137" s="328"/>
      <c r="AG137" s="328"/>
      <c r="AH137" s="328"/>
      <c r="AI137" s="328"/>
      <c r="AJ137" s="328"/>
      <c r="AK137" s="328"/>
      <c r="AL137" s="328"/>
      <c r="AM137" s="328"/>
      <c r="AN137" s="328"/>
      <c r="AO137" s="328"/>
      <c r="AP137" s="328"/>
      <c r="AQ137" s="328"/>
      <c r="AR137" s="328"/>
      <c r="AS137" s="328"/>
      <c r="AT137" s="328"/>
    </row>
    <row r="138" spans="2:46" ht="17.399999999999999">
      <c r="B138" s="328"/>
      <c r="C138" s="328"/>
      <c r="D138" s="328"/>
      <c r="E138" s="328"/>
      <c r="F138" s="328"/>
      <c r="G138" s="328"/>
      <c r="H138" s="328"/>
      <c r="I138" s="328"/>
      <c r="J138" s="328"/>
      <c r="K138" s="328"/>
      <c r="L138" s="328"/>
      <c r="M138" s="328"/>
      <c r="N138" s="328"/>
      <c r="O138" s="328"/>
      <c r="P138" s="328"/>
      <c r="Q138" s="328"/>
      <c r="R138" s="328"/>
      <c r="S138" s="328"/>
      <c r="T138" s="328"/>
      <c r="U138" s="328"/>
      <c r="V138" s="328"/>
      <c r="W138" s="328"/>
      <c r="X138" s="328"/>
      <c r="Y138" s="328"/>
      <c r="Z138" s="328"/>
      <c r="AA138" s="328"/>
      <c r="AB138" s="328"/>
      <c r="AC138" s="328"/>
      <c r="AD138" s="328"/>
      <c r="AE138" s="328"/>
      <c r="AF138" s="328"/>
      <c r="AG138" s="328"/>
      <c r="AH138" s="328"/>
      <c r="AI138" s="328"/>
      <c r="AJ138" s="328"/>
      <c r="AK138" s="328"/>
      <c r="AL138" s="328"/>
      <c r="AM138" s="328"/>
      <c r="AN138" s="328"/>
      <c r="AO138" s="328"/>
      <c r="AP138" s="328"/>
      <c r="AQ138" s="328"/>
      <c r="AR138" s="328"/>
      <c r="AS138" s="328"/>
      <c r="AT138" s="328"/>
    </row>
    <row r="139" spans="2:46" ht="17.399999999999999">
      <c r="B139" s="328"/>
      <c r="C139" s="328"/>
      <c r="D139" s="328"/>
      <c r="E139" s="328"/>
      <c r="F139" s="328"/>
      <c r="G139" s="328"/>
      <c r="H139" s="328"/>
      <c r="I139" s="328"/>
      <c r="J139" s="328"/>
      <c r="K139" s="328"/>
      <c r="L139" s="328"/>
      <c r="M139" s="328"/>
      <c r="N139" s="328"/>
      <c r="O139" s="328"/>
      <c r="P139" s="328"/>
      <c r="Q139" s="328"/>
      <c r="R139" s="328"/>
      <c r="S139" s="328"/>
      <c r="T139" s="328"/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8"/>
      <c r="AG139" s="328"/>
      <c r="AH139" s="328"/>
      <c r="AI139" s="328"/>
      <c r="AJ139" s="328"/>
      <c r="AK139" s="328"/>
      <c r="AL139" s="328"/>
      <c r="AM139" s="328"/>
      <c r="AN139" s="328"/>
      <c r="AO139" s="328"/>
      <c r="AP139" s="328"/>
      <c r="AQ139" s="328"/>
      <c r="AR139" s="328"/>
      <c r="AS139" s="328"/>
      <c r="AT139" s="328"/>
    </row>
    <row r="140" spans="2:46" ht="17.399999999999999">
      <c r="B140" s="328"/>
      <c r="C140" s="328"/>
      <c r="D140" s="328"/>
      <c r="E140" s="328"/>
      <c r="F140" s="328"/>
      <c r="G140" s="328"/>
      <c r="H140" s="328"/>
      <c r="I140" s="328"/>
      <c r="J140" s="328"/>
      <c r="K140" s="328"/>
      <c r="L140" s="328"/>
      <c r="M140" s="328"/>
      <c r="N140" s="328"/>
      <c r="O140" s="328"/>
      <c r="P140" s="328"/>
      <c r="Q140" s="328"/>
      <c r="R140" s="328"/>
      <c r="S140" s="328"/>
      <c r="T140" s="328"/>
      <c r="U140" s="328"/>
      <c r="V140" s="328"/>
      <c r="W140" s="328"/>
      <c r="X140" s="328"/>
      <c r="Y140" s="328"/>
      <c r="Z140" s="328"/>
      <c r="AA140" s="328"/>
      <c r="AB140" s="328"/>
      <c r="AC140" s="328"/>
      <c r="AD140" s="328"/>
      <c r="AE140" s="328"/>
      <c r="AF140" s="328"/>
      <c r="AG140" s="328"/>
      <c r="AH140" s="328"/>
      <c r="AI140" s="328"/>
      <c r="AJ140" s="328"/>
      <c r="AK140" s="328"/>
      <c r="AL140" s="328"/>
      <c r="AM140" s="328"/>
      <c r="AN140" s="328"/>
      <c r="AO140" s="328"/>
      <c r="AP140" s="328"/>
      <c r="AQ140" s="328"/>
      <c r="AR140" s="328"/>
      <c r="AS140" s="328"/>
      <c r="AT140" s="328"/>
    </row>
    <row r="141" spans="2:46" ht="17.399999999999999">
      <c r="B141" s="328"/>
      <c r="C141" s="328"/>
      <c r="D141" s="328"/>
      <c r="E141" s="328"/>
      <c r="F141" s="328"/>
      <c r="G141" s="328"/>
      <c r="H141" s="328"/>
      <c r="I141" s="328"/>
      <c r="J141" s="328"/>
      <c r="K141" s="328"/>
      <c r="L141" s="328"/>
      <c r="M141" s="328"/>
      <c r="N141" s="328"/>
      <c r="O141" s="328"/>
      <c r="P141" s="328"/>
      <c r="Q141" s="328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8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8"/>
      <c r="AO141" s="328"/>
      <c r="AP141" s="328"/>
      <c r="AQ141" s="328"/>
      <c r="AR141" s="328"/>
      <c r="AS141" s="328"/>
      <c r="AT141" s="328"/>
    </row>
    <row r="142" spans="2:46" ht="17.399999999999999">
      <c r="B142" s="328"/>
      <c r="C142" s="328"/>
      <c r="D142" s="328"/>
      <c r="E142" s="328"/>
      <c r="F142" s="328"/>
      <c r="G142" s="328"/>
      <c r="H142" s="328"/>
      <c r="I142" s="328"/>
      <c r="J142" s="328"/>
      <c r="K142" s="328"/>
      <c r="L142" s="328"/>
      <c r="M142" s="328"/>
      <c r="N142" s="328"/>
      <c r="O142" s="328"/>
      <c r="P142" s="328"/>
      <c r="Q142" s="328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8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8"/>
      <c r="AO142" s="328"/>
      <c r="AP142" s="328"/>
      <c r="AQ142" s="328"/>
      <c r="AR142" s="328"/>
      <c r="AS142" s="328"/>
      <c r="AT142" s="328"/>
    </row>
    <row r="143" spans="2:46" ht="17.399999999999999">
      <c r="B143" s="328"/>
      <c r="C143" s="328"/>
      <c r="D143" s="328"/>
      <c r="E143" s="328"/>
      <c r="F143" s="328"/>
      <c r="G143" s="328"/>
      <c r="H143" s="328"/>
      <c r="I143" s="328"/>
      <c r="J143" s="328"/>
      <c r="K143" s="328"/>
      <c r="L143" s="328"/>
      <c r="M143" s="328"/>
      <c r="N143" s="328"/>
      <c r="O143" s="328"/>
      <c r="P143" s="328"/>
      <c r="Q143" s="328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8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8"/>
      <c r="AO143" s="328"/>
      <c r="AP143" s="328"/>
      <c r="AQ143" s="328"/>
      <c r="AR143" s="328"/>
      <c r="AS143" s="328"/>
      <c r="AT143" s="328"/>
    </row>
    <row r="144" spans="2:46" ht="17.399999999999999">
      <c r="B144" s="328"/>
      <c r="C144" s="328"/>
      <c r="D144" s="328"/>
      <c r="E144" s="328"/>
      <c r="F144" s="328"/>
      <c r="G144" s="328"/>
      <c r="H144" s="328"/>
      <c r="I144" s="328"/>
      <c r="J144" s="328"/>
      <c r="K144" s="328"/>
      <c r="L144" s="328"/>
      <c r="M144" s="328"/>
      <c r="N144" s="328"/>
      <c r="O144" s="328"/>
      <c r="P144" s="328"/>
      <c r="Q144" s="328"/>
      <c r="R144" s="328"/>
      <c r="S144" s="328"/>
      <c r="T144" s="328"/>
      <c r="U144" s="328"/>
      <c r="V144" s="328"/>
      <c r="W144" s="328"/>
      <c r="X144" s="328"/>
      <c r="Y144" s="328"/>
      <c r="Z144" s="328"/>
      <c r="AA144" s="328"/>
      <c r="AB144" s="328"/>
      <c r="AC144" s="328"/>
      <c r="AD144" s="328"/>
      <c r="AE144" s="328"/>
      <c r="AF144" s="328"/>
      <c r="AG144" s="328"/>
      <c r="AH144" s="328"/>
      <c r="AI144" s="328"/>
      <c r="AJ144" s="328"/>
      <c r="AK144" s="328"/>
      <c r="AL144" s="328"/>
      <c r="AM144" s="328"/>
      <c r="AN144" s="328"/>
      <c r="AO144" s="328"/>
      <c r="AP144" s="328"/>
      <c r="AQ144" s="328"/>
      <c r="AR144" s="328"/>
      <c r="AS144" s="328"/>
      <c r="AT144" s="328"/>
    </row>
    <row r="145" spans="2:46" ht="17.399999999999999">
      <c r="B145" s="328"/>
      <c r="C145" s="328"/>
      <c r="D145" s="328"/>
      <c r="E145" s="328"/>
      <c r="F145" s="328"/>
      <c r="G145" s="328"/>
      <c r="H145" s="328"/>
      <c r="I145" s="328"/>
      <c r="J145" s="328"/>
      <c r="K145" s="328"/>
      <c r="L145" s="328"/>
      <c r="M145" s="328"/>
      <c r="N145" s="328"/>
      <c r="O145" s="328"/>
      <c r="P145" s="328"/>
      <c r="Q145" s="328"/>
      <c r="R145" s="328"/>
      <c r="S145" s="328"/>
      <c r="T145" s="328"/>
      <c r="U145" s="328"/>
      <c r="V145" s="328"/>
      <c r="W145" s="328"/>
      <c r="X145" s="328"/>
      <c r="Y145" s="328"/>
      <c r="Z145" s="328"/>
      <c r="AA145" s="328"/>
      <c r="AB145" s="328"/>
      <c r="AC145" s="328"/>
      <c r="AD145" s="328"/>
      <c r="AE145" s="328"/>
      <c r="AF145" s="328"/>
      <c r="AG145" s="328"/>
      <c r="AH145" s="328"/>
      <c r="AI145" s="328"/>
      <c r="AJ145" s="328"/>
      <c r="AK145" s="328"/>
      <c r="AL145" s="328"/>
      <c r="AM145" s="328"/>
      <c r="AN145" s="328"/>
      <c r="AO145" s="328"/>
      <c r="AP145" s="328"/>
      <c r="AQ145" s="328"/>
      <c r="AR145" s="328"/>
      <c r="AS145" s="328"/>
      <c r="AT145" s="328"/>
    </row>
    <row r="146" spans="2:46" ht="17.399999999999999">
      <c r="B146" s="328"/>
      <c r="C146" s="328"/>
      <c r="D146" s="328"/>
      <c r="E146" s="328"/>
      <c r="F146" s="328"/>
      <c r="G146" s="328"/>
      <c r="H146" s="328"/>
      <c r="I146" s="328"/>
      <c r="J146" s="328"/>
      <c r="K146" s="328"/>
      <c r="L146" s="328"/>
      <c r="M146" s="328"/>
      <c r="N146" s="328"/>
      <c r="O146" s="328"/>
      <c r="P146" s="328"/>
      <c r="Q146" s="328"/>
      <c r="R146" s="328"/>
      <c r="S146" s="328"/>
      <c r="T146" s="328"/>
      <c r="U146" s="328"/>
      <c r="V146" s="328"/>
      <c r="W146" s="328"/>
      <c r="X146" s="328"/>
      <c r="Y146" s="328"/>
      <c r="Z146" s="328"/>
      <c r="AA146" s="328"/>
      <c r="AB146" s="328"/>
      <c r="AC146" s="328"/>
      <c r="AD146" s="328"/>
      <c r="AE146" s="328"/>
      <c r="AF146" s="328"/>
      <c r="AG146" s="328"/>
      <c r="AH146" s="328"/>
      <c r="AI146" s="328"/>
      <c r="AJ146" s="328"/>
      <c r="AK146" s="328"/>
      <c r="AL146" s="328"/>
      <c r="AM146" s="328"/>
      <c r="AN146" s="328"/>
      <c r="AO146" s="328"/>
      <c r="AP146" s="328"/>
      <c r="AQ146" s="328"/>
      <c r="AR146" s="328"/>
      <c r="AS146" s="328"/>
      <c r="AT146" s="328"/>
    </row>
    <row r="147" spans="2:46" ht="17.399999999999999">
      <c r="B147" s="328"/>
      <c r="C147" s="328"/>
      <c r="D147" s="328"/>
      <c r="E147" s="328"/>
      <c r="F147" s="328"/>
      <c r="G147" s="328"/>
      <c r="H147" s="328"/>
      <c r="I147" s="328"/>
      <c r="J147" s="328"/>
      <c r="K147" s="328"/>
      <c r="L147" s="328"/>
      <c r="M147" s="328"/>
      <c r="N147" s="328"/>
      <c r="O147" s="328"/>
      <c r="P147" s="328"/>
      <c r="Q147" s="328"/>
      <c r="R147" s="328"/>
      <c r="S147" s="328"/>
      <c r="T147" s="328"/>
      <c r="U147" s="328"/>
      <c r="V147" s="328"/>
      <c r="W147" s="328"/>
      <c r="X147" s="328"/>
      <c r="Y147" s="328"/>
      <c r="Z147" s="328"/>
      <c r="AA147" s="328"/>
      <c r="AB147" s="328"/>
      <c r="AC147" s="328"/>
      <c r="AD147" s="328"/>
      <c r="AE147" s="328"/>
      <c r="AF147" s="328"/>
      <c r="AG147" s="328"/>
      <c r="AH147" s="328"/>
      <c r="AI147" s="328"/>
      <c r="AJ147" s="328"/>
      <c r="AK147" s="328"/>
      <c r="AL147" s="328"/>
      <c r="AM147" s="328"/>
      <c r="AN147" s="328"/>
      <c r="AO147" s="328"/>
      <c r="AP147" s="328"/>
      <c r="AQ147" s="328"/>
      <c r="AR147" s="328"/>
      <c r="AS147" s="328"/>
      <c r="AT147" s="328"/>
    </row>
    <row r="148" spans="2:46" ht="17.399999999999999">
      <c r="B148" s="328"/>
      <c r="C148" s="328"/>
      <c r="D148" s="328"/>
      <c r="E148" s="328"/>
      <c r="F148" s="328"/>
      <c r="G148" s="328"/>
      <c r="H148" s="328"/>
      <c r="I148" s="328"/>
      <c r="J148" s="328"/>
      <c r="K148" s="328"/>
      <c r="L148" s="328"/>
      <c r="M148" s="328"/>
      <c r="N148" s="328"/>
      <c r="O148" s="328"/>
      <c r="P148" s="328"/>
      <c r="Q148" s="328"/>
      <c r="R148" s="328"/>
      <c r="S148" s="328"/>
      <c r="T148" s="328"/>
      <c r="U148" s="328"/>
      <c r="V148" s="328"/>
      <c r="W148" s="328"/>
      <c r="X148" s="328"/>
      <c r="Y148" s="328"/>
      <c r="Z148" s="328"/>
      <c r="AA148" s="328"/>
      <c r="AB148" s="328"/>
      <c r="AC148" s="328"/>
      <c r="AD148" s="328"/>
      <c r="AE148" s="328"/>
      <c r="AF148" s="328"/>
      <c r="AG148" s="328"/>
      <c r="AH148" s="328"/>
      <c r="AI148" s="328"/>
      <c r="AJ148" s="328"/>
      <c r="AK148" s="328"/>
      <c r="AL148" s="328"/>
      <c r="AM148" s="328"/>
      <c r="AN148" s="328"/>
      <c r="AO148" s="328"/>
      <c r="AP148" s="328"/>
      <c r="AQ148" s="328"/>
      <c r="AR148" s="328"/>
      <c r="AS148" s="328"/>
      <c r="AT148" s="328"/>
    </row>
    <row r="149" spans="2:46" ht="17.399999999999999">
      <c r="B149" s="328"/>
      <c r="C149" s="328"/>
      <c r="D149" s="328"/>
      <c r="E149" s="328"/>
      <c r="F149" s="328"/>
      <c r="G149" s="328"/>
      <c r="H149" s="328"/>
      <c r="I149" s="328"/>
      <c r="J149" s="328"/>
      <c r="K149" s="328"/>
      <c r="L149" s="328"/>
      <c r="M149" s="328"/>
      <c r="N149" s="328"/>
      <c r="O149" s="328"/>
      <c r="P149" s="328"/>
      <c r="Q149" s="328"/>
      <c r="R149" s="328"/>
      <c r="S149" s="328"/>
      <c r="T149" s="328"/>
      <c r="U149" s="328"/>
      <c r="V149" s="328"/>
      <c r="W149" s="328"/>
      <c r="X149" s="328"/>
      <c r="Y149" s="328"/>
      <c r="Z149" s="328"/>
      <c r="AA149" s="328"/>
      <c r="AB149" s="328"/>
      <c r="AC149" s="328"/>
      <c r="AD149" s="328"/>
      <c r="AE149" s="328"/>
      <c r="AF149" s="328"/>
      <c r="AG149" s="328"/>
      <c r="AH149" s="328"/>
      <c r="AI149" s="328"/>
      <c r="AJ149" s="328"/>
      <c r="AK149" s="328"/>
      <c r="AL149" s="328"/>
      <c r="AM149" s="328"/>
      <c r="AN149" s="328"/>
      <c r="AO149" s="328"/>
      <c r="AP149" s="328"/>
      <c r="AQ149" s="328"/>
      <c r="AR149" s="328"/>
      <c r="AS149" s="328"/>
      <c r="AT149" s="328"/>
    </row>
    <row r="150" spans="2:46" ht="17.399999999999999">
      <c r="B150" s="328"/>
      <c r="C150" s="328"/>
      <c r="D150" s="328"/>
      <c r="E150" s="328"/>
      <c r="F150" s="328"/>
      <c r="G150" s="328"/>
      <c r="H150" s="328"/>
      <c r="I150" s="328"/>
      <c r="J150" s="328"/>
      <c r="K150" s="328"/>
      <c r="L150" s="328"/>
      <c r="M150" s="328"/>
      <c r="N150" s="328"/>
      <c r="O150" s="328"/>
      <c r="P150" s="328"/>
      <c r="Q150" s="328"/>
      <c r="R150" s="328"/>
      <c r="S150" s="328"/>
      <c r="T150" s="328"/>
      <c r="U150" s="328"/>
      <c r="V150" s="328"/>
      <c r="W150" s="328"/>
      <c r="X150" s="328"/>
      <c r="Y150" s="328"/>
      <c r="Z150" s="328"/>
      <c r="AA150" s="328"/>
      <c r="AB150" s="328"/>
      <c r="AC150" s="328"/>
      <c r="AD150" s="328"/>
      <c r="AE150" s="328"/>
      <c r="AF150" s="328"/>
      <c r="AG150" s="328"/>
      <c r="AH150" s="328"/>
      <c r="AI150" s="328"/>
      <c r="AJ150" s="328"/>
      <c r="AK150" s="328"/>
      <c r="AL150" s="328"/>
      <c r="AM150" s="328"/>
      <c r="AN150" s="328"/>
      <c r="AO150" s="328"/>
      <c r="AP150" s="328"/>
      <c r="AQ150" s="328"/>
      <c r="AR150" s="328"/>
      <c r="AS150" s="328"/>
      <c r="AT150" s="328"/>
    </row>
    <row r="151" spans="2:46" ht="17.399999999999999">
      <c r="B151" s="328"/>
      <c r="C151" s="328"/>
      <c r="D151" s="328"/>
      <c r="E151" s="328"/>
      <c r="F151" s="328"/>
      <c r="G151" s="328"/>
      <c r="H151" s="328"/>
      <c r="I151" s="328"/>
      <c r="J151" s="328"/>
      <c r="K151" s="328"/>
      <c r="L151" s="328"/>
      <c r="M151" s="328"/>
      <c r="N151" s="328"/>
      <c r="O151" s="328"/>
      <c r="P151" s="328"/>
      <c r="Q151" s="328"/>
      <c r="R151" s="328"/>
      <c r="S151" s="328"/>
      <c r="T151" s="328"/>
      <c r="U151" s="328"/>
      <c r="V151" s="328"/>
      <c r="W151" s="328"/>
      <c r="X151" s="328"/>
      <c r="Y151" s="328"/>
      <c r="Z151" s="328"/>
      <c r="AA151" s="328"/>
      <c r="AB151" s="328"/>
      <c r="AC151" s="328"/>
      <c r="AD151" s="328"/>
      <c r="AE151" s="328"/>
      <c r="AF151" s="328"/>
      <c r="AG151" s="328"/>
      <c r="AH151" s="328"/>
      <c r="AI151" s="328"/>
      <c r="AJ151" s="328"/>
      <c r="AK151" s="328"/>
      <c r="AL151" s="328"/>
      <c r="AM151" s="328"/>
      <c r="AN151" s="328"/>
      <c r="AO151" s="328"/>
      <c r="AP151" s="328"/>
      <c r="AQ151" s="328"/>
      <c r="AR151" s="328"/>
      <c r="AS151" s="328"/>
      <c r="AT151" s="328"/>
    </row>
    <row r="152" spans="2:46" ht="17.399999999999999">
      <c r="B152" s="328"/>
      <c r="C152" s="328"/>
      <c r="D152" s="328"/>
      <c r="E152" s="328"/>
      <c r="F152" s="328"/>
      <c r="G152" s="328"/>
      <c r="H152" s="328"/>
      <c r="I152" s="328"/>
      <c r="J152" s="328"/>
      <c r="K152" s="328"/>
      <c r="L152" s="328"/>
      <c r="M152" s="328"/>
      <c r="N152" s="328"/>
      <c r="O152" s="328"/>
      <c r="P152" s="328"/>
      <c r="Q152" s="328"/>
      <c r="R152" s="328"/>
      <c r="S152" s="328"/>
      <c r="T152" s="328"/>
      <c r="U152" s="328"/>
      <c r="V152" s="328"/>
      <c r="W152" s="328"/>
      <c r="X152" s="328"/>
      <c r="Y152" s="328"/>
      <c r="Z152" s="328"/>
      <c r="AA152" s="328"/>
      <c r="AB152" s="328"/>
      <c r="AC152" s="328"/>
      <c r="AD152" s="328"/>
      <c r="AE152" s="328"/>
      <c r="AF152" s="328"/>
      <c r="AG152" s="328"/>
      <c r="AH152" s="328"/>
      <c r="AI152" s="328"/>
      <c r="AJ152" s="328"/>
      <c r="AK152" s="328"/>
      <c r="AL152" s="328"/>
      <c r="AM152" s="328"/>
      <c r="AN152" s="328"/>
      <c r="AO152" s="328"/>
      <c r="AP152" s="328"/>
      <c r="AQ152" s="328"/>
      <c r="AR152" s="328"/>
      <c r="AS152" s="328"/>
      <c r="AT152" s="328"/>
    </row>
    <row r="153" spans="2:46" ht="17.399999999999999">
      <c r="B153" s="328"/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328"/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328"/>
      <c r="AD153" s="328"/>
      <c r="AE153" s="328"/>
      <c r="AF153" s="328"/>
      <c r="AG153" s="328"/>
      <c r="AH153" s="328"/>
      <c r="AI153" s="328"/>
      <c r="AJ153" s="328"/>
      <c r="AK153" s="328"/>
      <c r="AL153" s="328"/>
      <c r="AM153" s="328"/>
      <c r="AN153" s="328"/>
      <c r="AO153" s="328"/>
      <c r="AP153" s="328"/>
      <c r="AQ153" s="328"/>
      <c r="AR153" s="328"/>
      <c r="AS153" s="328"/>
      <c r="AT153" s="328"/>
    </row>
    <row r="154" spans="2:46" ht="17.399999999999999">
      <c r="B154" s="328"/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328"/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328"/>
      <c r="AD154" s="328"/>
      <c r="AE154" s="328"/>
      <c r="AF154" s="328"/>
      <c r="AG154" s="328"/>
      <c r="AH154" s="328"/>
      <c r="AI154" s="328"/>
      <c r="AJ154" s="328"/>
      <c r="AK154" s="328"/>
      <c r="AL154" s="328"/>
      <c r="AM154" s="328"/>
      <c r="AN154" s="328"/>
      <c r="AO154" s="328"/>
      <c r="AP154" s="328"/>
      <c r="AQ154" s="328"/>
      <c r="AR154" s="328"/>
      <c r="AS154" s="328"/>
      <c r="AT154" s="328"/>
    </row>
    <row r="155" spans="2:46" ht="17.399999999999999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/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</row>
    <row r="156" spans="2:46" ht="17.399999999999999">
      <c r="B156" s="328"/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/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</row>
    <row r="157" spans="2:46" ht="17.399999999999999">
      <c r="B157" s="328"/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328"/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/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</row>
    <row r="158" spans="2:46" ht="17.399999999999999">
      <c r="B158" s="328"/>
      <c r="C158" s="328"/>
      <c r="D158" s="328"/>
      <c r="E158" s="328"/>
      <c r="F158" s="328"/>
      <c r="G158" s="328"/>
      <c r="H158" s="328"/>
      <c r="I158" s="328"/>
      <c r="J158" s="328"/>
      <c r="K158" s="328"/>
      <c r="L158" s="328"/>
      <c r="M158" s="328"/>
      <c r="N158" s="328"/>
      <c r="O158" s="328"/>
      <c r="P158" s="328"/>
      <c r="Q158" s="328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8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8"/>
      <c r="AO158" s="328"/>
      <c r="AP158" s="328"/>
      <c r="AQ158" s="328"/>
      <c r="AR158" s="328"/>
      <c r="AS158" s="328"/>
      <c r="AT158" s="328"/>
    </row>
    <row r="159" spans="2:46" ht="17.399999999999999">
      <c r="B159" s="328"/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8"/>
      <c r="AO159" s="328"/>
      <c r="AP159" s="328"/>
      <c r="AQ159" s="328"/>
      <c r="AR159" s="328"/>
      <c r="AS159" s="328"/>
      <c r="AT159" s="328"/>
    </row>
    <row r="160" spans="2:46" ht="17.399999999999999">
      <c r="B160" s="328"/>
      <c r="C160" s="328"/>
      <c r="D160" s="328"/>
      <c r="E160" s="328"/>
      <c r="F160" s="328"/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8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8"/>
      <c r="AO160" s="328"/>
      <c r="AP160" s="328"/>
      <c r="AQ160" s="328"/>
      <c r="AR160" s="328"/>
      <c r="AS160" s="328"/>
      <c r="AT160" s="328"/>
    </row>
    <row r="161" spans="2:46" ht="17.399999999999999">
      <c r="B161" s="328"/>
      <c r="C161" s="328"/>
      <c r="D161" s="328"/>
      <c r="E161" s="328"/>
      <c r="F161" s="328"/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328"/>
      <c r="T161" s="328"/>
      <c r="U161" s="328"/>
      <c r="V161" s="328"/>
      <c r="W161" s="328"/>
      <c r="X161" s="328"/>
      <c r="Y161" s="328"/>
      <c r="Z161" s="328"/>
      <c r="AA161" s="328"/>
      <c r="AB161" s="328"/>
      <c r="AC161" s="328"/>
      <c r="AD161" s="328"/>
      <c r="AE161" s="328"/>
      <c r="AF161" s="328"/>
      <c r="AG161" s="328"/>
      <c r="AH161" s="328"/>
      <c r="AI161" s="328"/>
      <c r="AJ161" s="328"/>
      <c r="AK161" s="328"/>
      <c r="AL161" s="328"/>
      <c r="AM161" s="328"/>
      <c r="AN161" s="328"/>
      <c r="AO161" s="328"/>
      <c r="AP161" s="328"/>
      <c r="AQ161" s="328"/>
      <c r="AR161" s="328"/>
      <c r="AS161" s="328"/>
      <c r="AT161" s="328"/>
    </row>
    <row r="162" spans="2:46" ht="17.399999999999999">
      <c r="B162" s="328"/>
      <c r="C162" s="328"/>
      <c r="D162" s="328"/>
      <c r="E162" s="328"/>
      <c r="F162" s="328"/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328"/>
      <c r="T162" s="328"/>
      <c r="U162" s="328"/>
      <c r="V162" s="328"/>
      <c r="W162" s="328"/>
      <c r="X162" s="328"/>
      <c r="Y162" s="328"/>
      <c r="Z162" s="328"/>
      <c r="AA162" s="328"/>
      <c r="AB162" s="328"/>
      <c r="AC162" s="328"/>
      <c r="AD162" s="328"/>
      <c r="AE162" s="328"/>
      <c r="AF162" s="328"/>
      <c r="AG162" s="328"/>
      <c r="AH162" s="328"/>
      <c r="AI162" s="328"/>
      <c r="AJ162" s="328"/>
      <c r="AK162" s="328"/>
      <c r="AL162" s="328"/>
      <c r="AM162" s="328"/>
      <c r="AN162" s="328"/>
      <c r="AO162" s="328"/>
      <c r="AP162" s="328"/>
      <c r="AQ162" s="328"/>
      <c r="AR162" s="328"/>
      <c r="AS162" s="328"/>
      <c r="AT162" s="328"/>
    </row>
    <row r="163" spans="2:46" ht="17.399999999999999">
      <c r="B163" s="328"/>
      <c r="C163" s="328"/>
      <c r="D163" s="328"/>
      <c r="E163" s="328"/>
      <c r="F163" s="328"/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328"/>
      <c r="T163" s="328"/>
      <c r="U163" s="328"/>
      <c r="V163" s="328"/>
      <c r="W163" s="328"/>
      <c r="X163" s="328"/>
      <c r="Y163" s="328"/>
      <c r="Z163" s="328"/>
      <c r="AA163" s="328"/>
      <c r="AB163" s="328"/>
      <c r="AC163" s="328"/>
      <c r="AD163" s="328"/>
      <c r="AE163" s="328"/>
      <c r="AF163" s="328"/>
      <c r="AG163" s="328"/>
      <c r="AH163" s="328"/>
      <c r="AI163" s="328"/>
      <c r="AJ163" s="328"/>
      <c r="AK163" s="328"/>
      <c r="AL163" s="328"/>
      <c r="AM163" s="328"/>
      <c r="AN163" s="328"/>
      <c r="AO163" s="328"/>
      <c r="AP163" s="328"/>
      <c r="AQ163" s="328"/>
      <c r="AR163" s="328"/>
      <c r="AS163" s="328"/>
      <c r="AT163" s="328"/>
    </row>
    <row r="164" spans="2:46" ht="17.399999999999999">
      <c r="B164" s="328"/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328"/>
      <c r="Z164" s="328"/>
      <c r="AA164" s="328"/>
      <c r="AB164" s="328"/>
      <c r="AC164" s="328"/>
      <c r="AD164" s="328"/>
      <c r="AE164" s="328"/>
      <c r="AF164" s="328"/>
      <c r="AG164" s="328"/>
      <c r="AH164" s="328"/>
      <c r="AI164" s="328"/>
      <c r="AJ164" s="328"/>
      <c r="AK164" s="328"/>
      <c r="AL164" s="328"/>
      <c r="AM164" s="328"/>
      <c r="AN164" s="328"/>
      <c r="AO164" s="328"/>
      <c r="AP164" s="328"/>
      <c r="AQ164" s="328"/>
      <c r="AR164" s="328"/>
      <c r="AS164" s="328"/>
      <c r="AT164" s="328"/>
    </row>
    <row r="165" spans="2:46" ht="17.399999999999999">
      <c r="B165" s="328"/>
      <c r="C165" s="328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</row>
    <row r="166" spans="2:46" ht="17.399999999999999">
      <c r="B166" s="328"/>
      <c r="C166" s="328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</row>
    <row r="167" spans="2:46" ht="17.399999999999999">
      <c r="B167" s="328"/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</row>
    <row r="168" spans="2:46" ht="17.399999999999999">
      <c r="B168" s="328"/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</row>
    <row r="169" spans="2:46" ht="17.399999999999999">
      <c r="B169" s="328"/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</row>
    <row r="170" spans="2:46" ht="17.399999999999999">
      <c r="B170" s="328"/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</row>
    <row r="171" spans="2:46" ht="17.399999999999999">
      <c r="B171" s="328"/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</row>
    <row r="172" spans="2:46" ht="17.399999999999999">
      <c r="B172" s="328"/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</row>
    <row r="173" spans="2:46" ht="17.399999999999999">
      <c r="B173" s="328"/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</row>
    <row r="174" spans="2:46" ht="17.399999999999999">
      <c r="B174" s="328"/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</row>
    <row r="175" spans="2:46" ht="17.399999999999999">
      <c r="B175" s="328"/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</row>
    <row r="176" spans="2:46" ht="17.399999999999999">
      <c r="B176" s="328"/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  <c r="AO176" s="328"/>
      <c r="AP176" s="328"/>
      <c r="AQ176" s="328"/>
      <c r="AR176" s="328"/>
      <c r="AS176" s="328"/>
      <c r="AT176" s="328"/>
    </row>
    <row r="177" spans="2:46" ht="17.399999999999999">
      <c r="B177" s="328"/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  <c r="AO177" s="328"/>
      <c r="AP177" s="328"/>
      <c r="AQ177" s="328"/>
      <c r="AR177" s="328"/>
      <c r="AS177" s="328"/>
      <c r="AT177" s="328"/>
    </row>
    <row r="178" spans="2:46" ht="17.399999999999999">
      <c r="B178" s="328"/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  <c r="AO178" s="328"/>
      <c r="AP178" s="328"/>
      <c r="AQ178" s="328"/>
      <c r="AR178" s="328"/>
      <c r="AS178" s="328"/>
      <c r="AT178" s="328"/>
    </row>
    <row r="179" spans="2:46" ht="17.399999999999999">
      <c r="B179" s="328"/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  <c r="AO179" s="328"/>
      <c r="AP179" s="328"/>
      <c r="AQ179" s="328"/>
      <c r="AR179" s="328"/>
      <c r="AS179" s="328"/>
      <c r="AT179" s="328"/>
    </row>
    <row r="180" spans="2:46" ht="17.399999999999999">
      <c r="B180" s="328"/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  <c r="AO180" s="328"/>
      <c r="AP180" s="328"/>
      <c r="AQ180" s="328"/>
      <c r="AR180" s="328"/>
      <c r="AS180" s="328"/>
      <c r="AT180" s="328"/>
    </row>
    <row r="181" spans="2:46" ht="17.399999999999999">
      <c r="B181" s="328"/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  <c r="AO181" s="328"/>
      <c r="AP181" s="328"/>
      <c r="AQ181" s="328"/>
      <c r="AR181" s="328"/>
      <c r="AS181" s="328"/>
      <c r="AT181" s="328"/>
    </row>
    <row r="182" spans="2:46" ht="17.399999999999999">
      <c r="B182" s="328"/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  <c r="AO182" s="328"/>
      <c r="AP182" s="328"/>
      <c r="AQ182" s="328"/>
      <c r="AR182" s="328"/>
      <c r="AS182" s="328"/>
      <c r="AT182" s="328"/>
    </row>
    <row r="183" spans="2:46" ht="17.399999999999999">
      <c r="B183" s="328"/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  <c r="AO183" s="328"/>
      <c r="AP183" s="328"/>
      <c r="AQ183" s="328"/>
      <c r="AR183" s="328"/>
      <c r="AS183" s="328"/>
      <c r="AT183" s="328"/>
    </row>
    <row r="184" spans="2:46" ht="17.399999999999999">
      <c r="B184" s="328"/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  <c r="AO184" s="328"/>
      <c r="AP184" s="328"/>
      <c r="AQ184" s="328"/>
      <c r="AR184" s="328"/>
      <c r="AS184" s="328"/>
      <c r="AT184" s="328"/>
    </row>
    <row r="185" spans="2:46" ht="17.399999999999999">
      <c r="B185" s="328"/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</row>
    <row r="186" spans="2:46" ht="17.399999999999999">
      <c r="B186" s="328"/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</row>
    <row r="187" spans="2:46" ht="17.399999999999999">
      <c r="B187" s="328"/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  <c r="AO187" s="328"/>
      <c r="AP187" s="328"/>
      <c r="AQ187" s="328"/>
      <c r="AR187" s="328"/>
      <c r="AS187" s="328"/>
      <c r="AT187" s="328"/>
    </row>
    <row r="188" spans="2:46" ht="17.399999999999999">
      <c r="B188" s="328"/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</row>
    <row r="189" spans="2:46" ht="17.399999999999999">
      <c r="B189" s="328"/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  <c r="AO189" s="328"/>
      <c r="AP189" s="328"/>
      <c r="AQ189" s="328"/>
      <c r="AR189" s="328"/>
      <c r="AS189" s="328"/>
      <c r="AT189" s="328"/>
    </row>
    <row r="190" spans="2:46" ht="17.399999999999999">
      <c r="B190" s="328"/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  <c r="AO190" s="328"/>
      <c r="AP190" s="328"/>
      <c r="AQ190" s="328"/>
      <c r="AR190" s="328"/>
      <c r="AS190" s="328"/>
      <c r="AT190" s="328"/>
    </row>
    <row r="191" spans="2:46" ht="17.399999999999999">
      <c r="B191" s="328"/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  <c r="AO191" s="328"/>
      <c r="AP191" s="328"/>
      <c r="AQ191" s="328"/>
      <c r="AR191" s="328"/>
      <c r="AS191" s="328"/>
      <c r="AT191" s="328"/>
    </row>
    <row r="192" spans="2:46" ht="17.399999999999999">
      <c r="B192" s="328"/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  <c r="AO192" s="328"/>
      <c r="AP192" s="328"/>
      <c r="AQ192" s="328"/>
      <c r="AR192" s="328"/>
      <c r="AS192" s="328"/>
      <c r="AT192" s="328"/>
    </row>
    <row r="193" spans="2:46" ht="17.399999999999999">
      <c r="B193" s="328"/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  <c r="AO193" s="328"/>
      <c r="AP193" s="328"/>
      <c r="AQ193" s="328"/>
      <c r="AR193" s="328"/>
      <c r="AS193" s="328"/>
      <c r="AT193" s="328"/>
    </row>
    <row r="194" spans="2:46" ht="17.399999999999999">
      <c r="B194" s="328"/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  <c r="AO194" s="328"/>
      <c r="AP194" s="328"/>
      <c r="AQ194" s="328"/>
      <c r="AR194" s="328"/>
      <c r="AS194" s="328"/>
      <c r="AT194" s="328"/>
    </row>
    <row r="195" spans="2:46" ht="17.399999999999999">
      <c r="B195" s="328"/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  <c r="AO195" s="328"/>
      <c r="AP195" s="328"/>
      <c r="AQ195" s="328"/>
      <c r="AR195" s="328"/>
      <c r="AS195" s="328"/>
      <c r="AT195" s="328"/>
    </row>
    <row r="196" spans="2:46" ht="17.399999999999999">
      <c r="B196" s="328"/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  <c r="AO196" s="328"/>
      <c r="AP196" s="328"/>
      <c r="AQ196" s="328"/>
      <c r="AR196" s="328"/>
      <c r="AS196" s="328"/>
      <c r="AT196" s="328"/>
    </row>
    <row r="197" spans="2:46" ht="17.399999999999999">
      <c r="B197" s="328"/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  <c r="AO197" s="328"/>
      <c r="AP197" s="328"/>
      <c r="AQ197" s="328"/>
      <c r="AR197" s="328"/>
      <c r="AS197" s="328"/>
      <c r="AT197" s="328"/>
    </row>
    <row r="198" spans="2:46" ht="17.399999999999999">
      <c r="B198" s="328"/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  <c r="AO198" s="328"/>
      <c r="AP198" s="328"/>
      <c r="AQ198" s="328"/>
      <c r="AR198" s="328"/>
      <c r="AS198" s="328"/>
      <c r="AT198" s="328"/>
    </row>
    <row r="199" spans="2:46" ht="17.399999999999999">
      <c r="B199" s="328"/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  <c r="AO199" s="328"/>
      <c r="AP199" s="328"/>
      <c r="AQ199" s="328"/>
      <c r="AR199" s="328"/>
      <c r="AS199" s="328"/>
      <c r="AT199" s="328"/>
    </row>
    <row r="200" spans="2:46" ht="17.399999999999999">
      <c r="B200" s="328"/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  <c r="AO200" s="328"/>
      <c r="AP200" s="328"/>
      <c r="AQ200" s="328"/>
      <c r="AR200" s="328"/>
      <c r="AS200" s="328"/>
      <c r="AT200" s="328"/>
    </row>
    <row r="201" spans="2:46" ht="17.399999999999999">
      <c r="B201" s="328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  <c r="AO201" s="328"/>
      <c r="AP201" s="328"/>
      <c r="AQ201" s="328"/>
      <c r="AR201" s="328"/>
      <c r="AS201" s="328"/>
      <c r="AT201" s="328"/>
    </row>
    <row r="202" spans="2:46" ht="17.399999999999999">
      <c r="B202" s="328"/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  <c r="AO202" s="328"/>
      <c r="AP202" s="328"/>
      <c r="AQ202" s="328"/>
      <c r="AR202" s="328"/>
      <c r="AS202" s="328"/>
      <c r="AT202" s="328"/>
    </row>
    <row r="203" spans="2:46" ht="17.399999999999999">
      <c r="B203" s="328"/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</row>
    <row r="204" spans="2:46" ht="17.399999999999999">
      <c r="B204" s="328"/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  <c r="AO204" s="328"/>
      <c r="AP204" s="328"/>
      <c r="AQ204" s="328"/>
      <c r="AR204" s="328"/>
      <c r="AS204" s="328"/>
      <c r="AT204" s="328"/>
    </row>
    <row r="205" spans="2:46" ht="17.399999999999999">
      <c r="B205" s="328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  <c r="AO205" s="328"/>
      <c r="AP205" s="328"/>
      <c r="AQ205" s="328"/>
      <c r="AR205" s="328"/>
      <c r="AS205" s="328"/>
      <c r="AT205" s="328"/>
    </row>
    <row r="206" spans="2:46" ht="17.399999999999999">
      <c r="B206" s="328"/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  <c r="AO206" s="328"/>
      <c r="AP206" s="328"/>
      <c r="AQ206" s="328"/>
      <c r="AR206" s="328"/>
      <c r="AS206" s="328"/>
      <c r="AT206" s="328"/>
    </row>
    <row r="207" spans="2:46" ht="17.399999999999999">
      <c r="B207" s="328"/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  <c r="AO207" s="328"/>
      <c r="AP207" s="328"/>
      <c r="AQ207" s="328"/>
      <c r="AR207" s="328"/>
      <c r="AS207" s="328"/>
      <c r="AT207" s="328"/>
    </row>
    <row r="208" spans="2:46" ht="17.399999999999999">
      <c r="B208" s="328"/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  <c r="AO208" s="328"/>
      <c r="AP208" s="328"/>
      <c r="AQ208" s="328"/>
      <c r="AR208" s="328"/>
      <c r="AS208" s="328"/>
      <c r="AT208" s="328"/>
    </row>
    <row r="209" spans="2:46" ht="17.399999999999999">
      <c r="B209" s="328"/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  <c r="AO209" s="328"/>
      <c r="AP209" s="328"/>
      <c r="AQ209" s="328"/>
      <c r="AR209" s="328"/>
      <c r="AS209" s="328"/>
      <c r="AT209" s="328"/>
    </row>
    <row r="210" spans="2:46" ht="17.399999999999999">
      <c r="B210" s="328"/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  <c r="AO210" s="328"/>
      <c r="AP210" s="328"/>
      <c r="AQ210" s="328"/>
      <c r="AR210" s="328"/>
      <c r="AS210" s="328"/>
      <c r="AT210" s="328"/>
    </row>
    <row r="211" spans="2:46" ht="17.399999999999999">
      <c r="B211" s="328"/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  <c r="AO211" s="328"/>
      <c r="AP211" s="328"/>
      <c r="AQ211" s="328"/>
      <c r="AR211" s="328"/>
      <c r="AS211" s="328"/>
      <c r="AT211" s="328"/>
    </row>
    <row r="212" spans="2:46" ht="17.399999999999999">
      <c r="B212" s="328"/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  <c r="AO212" s="328"/>
      <c r="AP212" s="328"/>
      <c r="AQ212" s="328"/>
      <c r="AR212" s="328"/>
      <c r="AS212" s="328"/>
      <c r="AT212" s="328"/>
    </row>
    <row r="213" spans="2:46" ht="17.399999999999999">
      <c r="B213" s="328"/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  <c r="AO213" s="328"/>
      <c r="AP213" s="328"/>
      <c r="AQ213" s="328"/>
      <c r="AR213" s="328"/>
      <c r="AS213" s="328"/>
      <c r="AT213" s="328"/>
    </row>
    <row r="214" spans="2:46" ht="17.399999999999999">
      <c r="B214" s="328"/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  <c r="AO214" s="328"/>
      <c r="AP214" s="328"/>
      <c r="AQ214" s="328"/>
      <c r="AR214" s="328"/>
      <c r="AS214" s="328"/>
      <c r="AT214" s="328"/>
    </row>
    <row r="215" spans="2:46" ht="17.399999999999999">
      <c r="B215" s="328"/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  <c r="AO215" s="328"/>
      <c r="AP215" s="328"/>
      <c r="AQ215" s="328"/>
      <c r="AR215" s="328"/>
      <c r="AS215" s="328"/>
      <c r="AT215" s="328"/>
    </row>
    <row r="216" spans="2:46" ht="17.399999999999999">
      <c r="B216" s="328"/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  <c r="AO216" s="328"/>
      <c r="AP216" s="328"/>
      <c r="AQ216" s="328"/>
      <c r="AR216" s="328"/>
      <c r="AS216" s="328"/>
      <c r="AT216" s="328"/>
    </row>
    <row r="217" spans="2:46" ht="17.399999999999999">
      <c r="B217" s="328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</row>
    <row r="218" spans="2:46" ht="17.399999999999999"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  <c r="AO218" s="328"/>
      <c r="AP218" s="328"/>
      <c r="AQ218" s="328"/>
      <c r="AR218" s="328"/>
      <c r="AS218" s="328"/>
      <c r="AT218" s="328"/>
    </row>
    <row r="219" spans="2:46" ht="17.399999999999999">
      <c r="B219" s="328"/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  <c r="AO219" s="328"/>
      <c r="AP219" s="328"/>
      <c r="AQ219" s="328"/>
      <c r="AR219" s="328"/>
      <c r="AS219" s="328"/>
      <c r="AT219" s="328"/>
    </row>
    <row r="220" spans="2:46" ht="17.399999999999999">
      <c r="B220" s="328"/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</row>
    <row r="221" spans="2:46" ht="17.399999999999999">
      <c r="B221" s="328"/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  <c r="AO221" s="328"/>
      <c r="AP221" s="328"/>
      <c r="AQ221" s="328"/>
      <c r="AR221" s="328"/>
      <c r="AS221" s="328"/>
      <c r="AT221" s="328"/>
    </row>
    <row r="222" spans="2:46" ht="17.399999999999999">
      <c r="B222" s="328"/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  <c r="AO222" s="328"/>
      <c r="AP222" s="328"/>
      <c r="AQ222" s="328"/>
      <c r="AR222" s="328"/>
      <c r="AS222" s="328"/>
      <c r="AT222" s="328"/>
    </row>
    <row r="223" spans="2:46" ht="17.399999999999999">
      <c r="B223" s="328"/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  <c r="AO223" s="328"/>
      <c r="AP223" s="328"/>
      <c r="AQ223" s="328"/>
      <c r="AR223" s="328"/>
      <c r="AS223" s="328"/>
      <c r="AT223" s="328"/>
    </row>
    <row r="224" spans="2:46" ht="17.399999999999999">
      <c r="B224" s="328"/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  <c r="AO224" s="328"/>
      <c r="AP224" s="328"/>
      <c r="AQ224" s="328"/>
      <c r="AR224" s="328"/>
      <c r="AS224" s="328"/>
      <c r="AT224" s="328"/>
    </row>
  </sheetData>
  <sortState xmlns:xlrd2="http://schemas.microsoft.com/office/spreadsheetml/2017/richdata2" ref="B3:F35">
    <sortCondition descending="1" ref="E3:E3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L38"/>
  <sheetViews>
    <sheetView workbookViewId="0">
      <selection activeCell="N13" sqref="N13"/>
    </sheetView>
  </sheetViews>
  <sheetFormatPr defaultRowHeight="14.4"/>
  <cols>
    <col min="1" max="1" width="5.77734375" customWidth="1"/>
    <col min="2" max="2" width="26.77734375" customWidth="1"/>
    <col min="3" max="3" width="11.21875" customWidth="1"/>
    <col min="4" max="5" width="8.77734375" customWidth="1"/>
    <col min="6" max="6" width="12.77734375" customWidth="1"/>
  </cols>
  <sheetData>
    <row r="1" spans="1:12" ht="27.6">
      <c r="A1" s="336" t="s">
        <v>86</v>
      </c>
      <c r="B1" s="336"/>
      <c r="C1" s="336"/>
      <c r="D1" s="336"/>
      <c r="E1" s="336"/>
      <c r="F1" s="336"/>
      <c r="G1" s="336"/>
      <c r="H1" s="337"/>
      <c r="I1" s="337"/>
      <c r="J1" s="337"/>
      <c r="K1" s="337"/>
      <c r="L1" s="337"/>
    </row>
    <row r="2" spans="1:12" ht="17.399999999999999">
      <c r="A2" s="328"/>
      <c r="B2" s="328"/>
      <c r="C2" s="330" t="s">
        <v>82</v>
      </c>
      <c r="D2" s="330"/>
      <c r="E2" s="330"/>
      <c r="F2" s="330" t="s">
        <v>81</v>
      </c>
      <c r="G2" s="330"/>
    </row>
    <row r="3" spans="1:12" ht="17.399999999999999">
      <c r="A3" s="328"/>
      <c r="B3" s="328"/>
      <c r="C3" s="330">
        <v>20</v>
      </c>
      <c r="D3" s="330"/>
      <c r="E3" s="330"/>
      <c r="F3" s="330" t="s">
        <v>85</v>
      </c>
      <c r="G3" s="330"/>
    </row>
    <row r="4" spans="1:12" ht="17.399999999999999">
      <c r="A4" s="328"/>
      <c r="B4" s="328"/>
      <c r="C4" s="330" t="s">
        <v>84</v>
      </c>
      <c r="D4" s="330" t="s">
        <v>83</v>
      </c>
      <c r="E4" s="346"/>
      <c r="F4" s="330" t="s">
        <v>103</v>
      </c>
      <c r="G4" s="330" t="s">
        <v>83</v>
      </c>
    </row>
    <row r="5" spans="1:12" ht="17.399999999999999">
      <c r="A5" s="330">
        <v>1</v>
      </c>
      <c r="B5" s="328" t="s">
        <v>25</v>
      </c>
      <c r="C5" s="335">
        <v>2961</v>
      </c>
      <c r="D5" s="334">
        <v>148.05000000000001</v>
      </c>
      <c r="E5" s="344"/>
      <c r="F5" s="335">
        <v>2903</v>
      </c>
      <c r="G5" s="334">
        <v>145.15</v>
      </c>
    </row>
    <row r="6" spans="1:12" ht="17.399999999999999">
      <c r="A6" s="330">
        <v>2</v>
      </c>
      <c r="B6" s="328" t="s">
        <v>46</v>
      </c>
      <c r="C6" s="330">
        <v>2956</v>
      </c>
      <c r="D6" s="334">
        <v>147.80000000000001</v>
      </c>
      <c r="E6" s="344"/>
      <c r="F6" s="330">
        <v>2903</v>
      </c>
      <c r="G6" s="334">
        <v>145.15</v>
      </c>
    </row>
    <row r="7" spans="1:12" ht="17.399999999999999">
      <c r="A7" s="330">
        <v>3</v>
      </c>
      <c r="B7" s="328" t="s">
        <v>47</v>
      </c>
      <c r="C7" s="330">
        <v>2941</v>
      </c>
      <c r="D7" s="334">
        <v>147.05000000000001</v>
      </c>
      <c r="E7" s="344"/>
      <c r="F7" s="330">
        <v>2901</v>
      </c>
      <c r="G7" s="334">
        <v>145.05000000000001</v>
      </c>
    </row>
    <row r="8" spans="1:12" ht="17.399999999999999">
      <c r="A8" s="330">
        <v>4</v>
      </c>
      <c r="B8" s="328" t="s">
        <v>51</v>
      </c>
      <c r="C8" s="330">
        <v>2918</v>
      </c>
      <c r="D8" s="334">
        <v>145.9</v>
      </c>
      <c r="E8" s="344"/>
      <c r="F8" s="330">
        <v>2861</v>
      </c>
      <c r="G8" s="334">
        <v>143.05000000000001</v>
      </c>
    </row>
    <row r="9" spans="1:12" ht="17.399999999999999">
      <c r="A9" s="330">
        <v>5</v>
      </c>
      <c r="B9" s="328" t="s">
        <v>63</v>
      </c>
      <c r="C9" s="330">
        <v>2916</v>
      </c>
      <c r="D9" s="334">
        <v>145.80000000000001</v>
      </c>
      <c r="E9" s="344"/>
      <c r="F9" s="335">
        <v>2864</v>
      </c>
      <c r="G9" s="334">
        <v>143.19999999999999</v>
      </c>
      <c r="I9" s="345"/>
    </row>
    <row r="10" spans="1:12" ht="17.399999999999999">
      <c r="A10" s="330">
        <v>6</v>
      </c>
      <c r="B10" s="328" t="s">
        <v>22</v>
      </c>
      <c r="C10" s="330">
        <v>2898</v>
      </c>
      <c r="D10" s="334">
        <v>144.9</v>
      </c>
      <c r="E10" s="344"/>
      <c r="F10" s="330">
        <v>2769</v>
      </c>
      <c r="G10" s="334">
        <v>138.44999999999999</v>
      </c>
    </row>
    <row r="11" spans="1:12" ht="17.399999999999999">
      <c r="A11" s="330">
        <v>7</v>
      </c>
      <c r="B11" s="328" t="s">
        <v>23</v>
      </c>
      <c r="C11" s="330">
        <v>2893</v>
      </c>
      <c r="D11" s="334">
        <v>144.65</v>
      </c>
      <c r="E11" s="344"/>
      <c r="F11" s="330">
        <v>2844</v>
      </c>
      <c r="G11" s="334">
        <v>142.19999999999999</v>
      </c>
    </row>
    <row r="12" spans="1:12" ht="17.399999999999999">
      <c r="A12" s="330">
        <v>8</v>
      </c>
      <c r="B12" s="328" t="s">
        <v>35</v>
      </c>
      <c r="C12" s="330">
        <v>2887</v>
      </c>
      <c r="D12" s="334">
        <v>144.35</v>
      </c>
      <c r="E12" s="344"/>
      <c r="F12" s="330">
        <v>2866</v>
      </c>
      <c r="G12" s="334">
        <v>143.30000000000001</v>
      </c>
    </row>
    <row r="13" spans="1:12" ht="17.399999999999999">
      <c r="A13" s="330">
        <v>9</v>
      </c>
      <c r="B13" s="328" t="s">
        <v>24</v>
      </c>
      <c r="C13" s="330">
        <v>2863</v>
      </c>
      <c r="D13" s="334">
        <v>143.15</v>
      </c>
      <c r="E13" s="344"/>
      <c r="F13" s="330">
        <v>2802</v>
      </c>
      <c r="G13" s="334">
        <v>140.1</v>
      </c>
    </row>
    <row r="14" spans="1:12" ht="17.399999999999999">
      <c r="A14" s="330">
        <v>10</v>
      </c>
      <c r="B14" s="328" t="s">
        <v>27</v>
      </c>
      <c r="C14" s="330">
        <v>2860</v>
      </c>
      <c r="D14" s="334">
        <v>143</v>
      </c>
      <c r="E14" s="344"/>
      <c r="F14" s="330">
        <v>2758</v>
      </c>
      <c r="G14" s="334">
        <v>137.9</v>
      </c>
    </row>
    <row r="15" spans="1:12" ht="17.399999999999999">
      <c r="A15" s="330">
        <v>11</v>
      </c>
      <c r="B15" s="328" t="s">
        <v>28</v>
      </c>
      <c r="C15" s="330">
        <v>2855</v>
      </c>
      <c r="D15" s="334">
        <v>142.75</v>
      </c>
      <c r="E15" s="353"/>
      <c r="F15" s="330">
        <v>2796</v>
      </c>
      <c r="G15" s="334">
        <v>139.80000000000001</v>
      </c>
    </row>
    <row r="16" spans="1:12" ht="17.399999999999999">
      <c r="A16" s="330">
        <v>12</v>
      </c>
      <c r="B16" s="328" t="s">
        <v>76</v>
      </c>
      <c r="C16" s="330">
        <v>2844</v>
      </c>
      <c r="D16" s="334">
        <v>142.19999999999999</v>
      </c>
      <c r="E16" s="344"/>
      <c r="F16" s="335">
        <v>2690</v>
      </c>
      <c r="G16" s="334">
        <v>134.5</v>
      </c>
    </row>
    <row r="17" spans="1:7" ht="17.399999999999999">
      <c r="A17" s="330">
        <v>13</v>
      </c>
      <c r="B17" s="328" t="s">
        <v>88</v>
      </c>
      <c r="C17" s="335">
        <v>2841</v>
      </c>
      <c r="D17" s="334">
        <v>142.05000000000001</v>
      </c>
      <c r="E17" s="344"/>
      <c r="F17" s="335">
        <v>2712</v>
      </c>
      <c r="G17" s="334">
        <v>135.6</v>
      </c>
    </row>
    <row r="18" spans="1:7" ht="17.399999999999999">
      <c r="A18" s="330">
        <v>14</v>
      </c>
      <c r="B18" s="328" t="s">
        <v>57</v>
      </c>
      <c r="C18" s="330">
        <v>2834</v>
      </c>
      <c r="D18" s="334">
        <v>141.69999999999999</v>
      </c>
      <c r="E18" s="344"/>
      <c r="F18" s="335">
        <v>2787</v>
      </c>
      <c r="G18" s="334">
        <v>139.35</v>
      </c>
    </row>
    <row r="19" spans="1:7" ht="17.399999999999999">
      <c r="A19" s="330">
        <v>15</v>
      </c>
      <c r="B19" s="328" t="s">
        <v>3</v>
      </c>
      <c r="C19" s="330">
        <v>2813</v>
      </c>
      <c r="D19" s="334">
        <v>140.65</v>
      </c>
      <c r="E19" s="344"/>
      <c r="F19" s="330">
        <v>2626</v>
      </c>
      <c r="G19" s="334">
        <v>131.30000000000001</v>
      </c>
    </row>
    <row r="20" spans="1:7" ht="17.399999999999999">
      <c r="A20" s="330">
        <v>16</v>
      </c>
      <c r="B20" s="328" t="s">
        <v>12</v>
      </c>
      <c r="C20" s="335">
        <v>2810</v>
      </c>
      <c r="D20" s="334">
        <v>140.5</v>
      </c>
      <c r="F20" s="335">
        <v>2754</v>
      </c>
      <c r="G20" s="334">
        <v>137.69999999999999</v>
      </c>
    </row>
    <row r="21" spans="1:7" ht="17.399999999999999">
      <c r="A21" s="330">
        <v>17</v>
      </c>
      <c r="B21" s="328" t="s">
        <v>34</v>
      </c>
      <c r="C21" s="335">
        <v>2768</v>
      </c>
      <c r="D21" s="334">
        <v>138.4</v>
      </c>
      <c r="E21" s="344"/>
      <c r="F21" s="335">
        <v>2670</v>
      </c>
      <c r="G21" s="334">
        <v>133.5</v>
      </c>
    </row>
    <row r="22" spans="1:7" ht="17.399999999999999">
      <c r="A22" s="330">
        <v>18</v>
      </c>
      <c r="B22" s="328" t="s">
        <v>4</v>
      </c>
      <c r="C22" s="330">
        <v>2757</v>
      </c>
      <c r="D22" s="334">
        <v>137.85</v>
      </c>
      <c r="E22" s="344"/>
      <c r="F22" s="330">
        <v>2631</v>
      </c>
      <c r="G22" s="334">
        <v>131.55000000000001</v>
      </c>
    </row>
    <row r="23" spans="1:7" ht="17.399999999999999">
      <c r="A23" s="330">
        <v>19</v>
      </c>
      <c r="B23" s="328" t="s">
        <v>26</v>
      </c>
      <c r="C23" s="330">
        <v>2723</v>
      </c>
      <c r="D23" s="334">
        <v>136.15</v>
      </c>
      <c r="E23" s="344"/>
      <c r="F23" s="330">
        <v>2640</v>
      </c>
      <c r="G23" s="334">
        <v>132</v>
      </c>
    </row>
    <row r="24" spans="1:7" ht="17.399999999999999">
      <c r="A24" s="330">
        <v>20</v>
      </c>
      <c r="B24" s="328" t="s">
        <v>52</v>
      </c>
      <c r="C24" s="330">
        <v>2713</v>
      </c>
      <c r="D24" s="334">
        <v>135.65</v>
      </c>
      <c r="E24" s="353"/>
      <c r="F24" s="335">
        <v>2579</v>
      </c>
      <c r="G24" s="334">
        <v>128.94999999999999</v>
      </c>
    </row>
    <row r="25" spans="1:7" ht="17.399999999999999">
      <c r="A25" s="330">
        <v>21</v>
      </c>
      <c r="B25" s="328" t="s">
        <v>74</v>
      </c>
      <c r="C25" s="330">
        <v>2699</v>
      </c>
      <c r="D25" s="334">
        <v>134.94999999999999</v>
      </c>
      <c r="E25" s="344"/>
      <c r="F25" s="335">
        <v>1290</v>
      </c>
      <c r="G25" s="334">
        <v>64.5</v>
      </c>
    </row>
    <row r="26" spans="1:7" ht="17.399999999999999">
      <c r="A26" s="330">
        <v>22</v>
      </c>
      <c r="B26" s="328" t="s">
        <v>32</v>
      </c>
      <c r="C26" s="335">
        <v>2666</v>
      </c>
      <c r="D26" s="334">
        <v>133.30000000000001</v>
      </c>
      <c r="E26" s="344"/>
      <c r="F26" s="335">
        <v>0</v>
      </c>
      <c r="G26" s="334">
        <v>0</v>
      </c>
    </row>
    <row r="27" spans="1:7" ht="17.399999999999999">
      <c r="A27" s="330">
        <v>23</v>
      </c>
      <c r="B27" s="328" t="s">
        <v>50</v>
      </c>
      <c r="C27" s="335">
        <v>2613</v>
      </c>
      <c r="D27" s="334">
        <v>130.65</v>
      </c>
      <c r="E27" s="344"/>
      <c r="F27" s="335">
        <v>2541</v>
      </c>
      <c r="G27" s="334">
        <v>127.05</v>
      </c>
    </row>
    <row r="28" spans="1:7" ht="17.399999999999999">
      <c r="A28" s="330">
        <v>24</v>
      </c>
      <c r="B28" s="328" t="s">
        <v>89</v>
      </c>
      <c r="C28" s="335">
        <v>2548</v>
      </c>
      <c r="D28" s="334">
        <v>127.4</v>
      </c>
      <c r="F28" s="335">
        <v>0</v>
      </c>
      <c r="G28" s="334">
        <v>0</v>
      </c>
    </row>
    <row r="29" spans="1:7" ht="17.399999999999999">
      <c r="A29" s="330">
        <v>25</v>
      </c>
      <c r="B29" s="328" t="s">
        <v>30</v>
      </c>
      <c r="C29" s="335">
        <v>2541</v>
      </c>
      <c r="D29" s="334">
        <v>127.05</v>
      </c>
      <c r="E29" s="344"/>
      <c r="F29" s="335">
        <v>2541</v>
      </c>
      <c r="G29" s="334">
        <v>127.05</v>
      </c>
    </row>
    <row r="30" spans="1:7" ht="17.399999999999999">
      <c r="A30" s="330">
        <v>26</v>
      </c>
      <c r="B30" s="328" t="s">
        <v>90</v>
      </c>
      <c r="C30" s="335">
        <v>2537</v>
      </c>
      <c r="D30" s="334">
        <v>126.85</v>
      </c>
      <c r="E30" s="344"/>
      <c r="F30" s="335">
        <v>2489</v>
      </c>
      <c r="G30" s="334">
        <v>124.45</v>
      </c>
    </row>
    <row r="31" spans="1:7" ht="17.399999999999999">
      <c r="A31" s="330">
        <v>27</v>
      </c>
      <c r="B31" s="328" t="s">
        <v>96</v>
      </c>
      <c r="C31" s="335">
        <v>2528</v>
      </c>
      <c r="D31" s="334">
        <v>126.4</v>
      </c>
      <c r="E31" s="344"/>
      <c r="F31" s="335">
        <v>2528</v>
      </c>
      <c r="G31" s="334">
        <v>126.4</v>
      </c>
    </row>
    <row r="32" spans="1:7" ht="17.399999999999999">
      <c r="A32" s="330">
        <v>28</v>
      </c>
      <c r="B32" s="328" t="s">
        <v>58</v>
      </c>
      <c r="C32" s="330">
        <v>2522</v>
      </c>
      <c r="D32" s="334">
        <v>126.1</v>
      </c>
      <c r="E32" s="344"/>
      <c r="F32" s="335">
        <v>2418</v>
      </c>
      <c r="G32" s="334">
        <v>120.9</v>
      </c>
    </row>
    <row r="33" spans="1:7" ht="17.399999999999999">
      <c r="A33" s="330">
        <v>29</v>
      </c>
      <c r="B33" s="328" t="s">
        <v>38</v>
      </c>
      <c r="C33" s="330">
        <v>2515</v>
      </c>
      <c r="D33" s="334">
        <v>125.75</v>
      </c>
      <c r="E33" s="344"/>
      <c r="F33" s="335">
        <v>2362</v>
      </c>
      <c r="G33" s="334">
        <v>118.1</v>
      </c>
    </row>
    <row r="34" spans="1:7" ht="17.399999999999999">
      <c r="A34" s="330">
        <v>30</v>
      </c>
      <c r="B34" s="328" t="s">
        <v>60</v>
      </c>
      <c r="C34" s="330">
        <v>2506</v>
      </c>
      <c r="D34" s="334">
        <v>125.3</v>
      </c>
      <c r="E34" s="344"/>
      <c r="F34" s="335">
        <v>2400</v>
      </c>
      <c r="G34" s="334">
        <v>120</v>
      </c>
    </row>
    <row r="35" spans="1:7" ht="17.399999999999999">
      <c r="A35" s="330">
        <v>31</v>
      </c>
      <c r="B35" s="328" t="s">
        <v>31</v>
      </c>
      <c r="C35" s="335">
        <v>2501</v>
      </c>
      <c r="D35" s="334">
        <v>125.05</v>
      </c>
      <c r="E35" s="344"/>
      <c r="F35" s="335">
        <v>0</v>
      </c>
      <c r="G35" s="334">
        <v>0</v>
      </c>
    </row>
    <row r="36" spans="1:7" ht="17.399999999999999">
      <c r="A36" s="330">
        <v>32</v>
      </c>
      <c r="B36" s="328" t="s">
        <v>73</v>
      </c>
      <c r="C36" s="335">
        <v>2487</v>
      </c>
      <c r="D36" s="334">
        <v>124.35</v>
      </c>
      <c r="E36" s="344"/>
      <c r="F36" s="335">
        <v>0</v>
      </c>
      <c r="G36" s="334">
        <v>0</v>
      </c>
    </row>
    <row r="37" spans="1:7" ht="17.399999999999999">
      <c r="A37" s="330">
        <v>35</v>
      </c>
      <c r="B37" s="328" t="s">
        <v>33</v>
      </c>
      <c r="C37" s="351">
        <v>2484</v>
      </c>
      <c r="D37" s="352">
        <v>124.2</v>
      </c>
      <c r="E37" s="353"/>
      <c r="F37" s="351">
        <v>0</v>
      </c>
      <c r="G37" s="352">
        <v>0</v>
      </c>
    </row>
    <row r="38" spans="1:7" ht="17.399999999999999">
      <c r="A38" s="330"/>
    </row>
  </sheetData>
  <sortState xmlns:xlrd2="http://schemas.microsoft.com/office/spreadsheetml/2017/richdata2" ref="B5:G37">
    <sortCondition descending="1" ref="C5:C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5"/>
  <sheetViews>
    <sheetView workbookViewId="0">
      <selection activeCell="B43" sqref="B43"/>
    </sheetView>
  </sheetViews>
  <sheetFormatPr defaultColWidth="9.109375" defaultRowHeight="14.4"/>
  <cols>
    <col min="1" max="1" width="6" style="98" customWidth="1"/>
    <col min="2" max="2" width="29.33203125" style="98" customWidth="1"/>
    <col min="3" max="3" width="12.109375" style="98" customWidth="1"/>
    <col min="4" max="4" width="16.44140625" style="98" bestFit="1" customWidth="1"/>
    <col min="5" max="5" width="10.33203125" style="98" customWidth="1"/>
    <col min="6" max="6" width="6" style="98" customWidth="1"/>
    <col min="7" max="16384" width="9.109375" style="98"/>
  </cols>
  <sheetData>
    <row r="1" spans="1:27" ht="27.6">
      <c r="A1" s="96" t="s">
        <v>16</v>
      </c>
      <c r="B1" s="375" t="s">
        <v>93</v>
      </c>
      <c r="C1" s="375"/>
      <c r="D1" s="375"/>
      <c r="E1" s="375"/>
      <c r="F1" s="375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</row>
    <row r="2" spans="1:27" ht="18.899999999999999" customHeight="1">
      <c r="A2" s="63"/>
      <c r="B2" s="128" t="s">
        <v>49</v>
      </c>
      <c r="C2" s="129" t="s">
        <v>1</v>
      </c>
      <c r="D2" s="130" t="s">
        <v>11</v>
      </c>
      <c r="E2" s="131" t="s">
        <v>5</v>
      </c>
      <c r="F2" s="99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3" spans="1:27" ht="18.899999999999999" customHeight="1">
      <c r="A3" s="64">
        <v>1</v>
      </c>
      <c r="B3" s="120" t="s">
        <v>46</v>
      </c>
      <c r="C3" s="73">
        <v>2903</v>
      </c>
      <c r="D3" s="132">
        <v>145.15</v>
      </c>
      <c r="E3" s="279">
        <v>28</v>
      </c>
      <c r="F3" s="100"/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</row>
    <row r="4" spans="1:27" ht="18.899999999999999" customHeight="1">
      <c r="A4" s="64">
        <v>2</v>
      </c>
      <c r="B4" s="120" t="s">
        <v>63</v>
      </c>
      <c r="C4" s="73">
        <v>2864</v>
      </c>
      <c r="D4" s="132">
        <v>143.19999999999999</v>
      </c>
      <c r="E4" s="279">
        <v>26</v>
      </c>
      <c r="F4" s="101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</row>
    <row r="5" spans="1:27" ht="18.899999999999999" customHeight="1">
      <c r="A5" s="64">
        <v>3</v>
      </c>
      <c r="B5" s="120" t="s">
        <v>25</v>
      </c>
      <c r="C5" s="73">
        <v>2903</v>
      </c>
      <c r="D5" s="132">
        <v>145.15</v>
      </c>
      <c r="E5" s="279">
        <v>20</v>
      </c>
      <c r="F5" s="101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</row>
    <row r="6" spans="1:27" ht="18.899999999999999" customHeight="1">
      <c r="A6" s="64">
        <v>4</v>
      </c>
      <c r="B6" s="120" t="s">
        <v>35</v>
      </c>
      <c r="C6" s="73">
        <v>2866</v>
      </c>
      <c r="D6" s="132">
        <v>143.30000000000001</v>
      </c>
      <c r="E6" s="279">
        <v>20</v>
      </c>
      <c r="F6" s="101"/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</row>
    <row r="7" spans="1:27" ht="18.899999999999999" customHeight="1">
      <c r="A7" s="64">
        <v>5</v>
      </c>
      <c r="B7" s="120" t="s">
        <v>51</v>
      </c>
      <c r="C7" s="94">
        <v>2861</v>
      </c>
      <c r="D7" s="132">
        <v>143.05000000000001</v>
      </c>
      <c r="E7" s="279">
        <v>19</v>
      </c>
      <c r="F7" s="101"/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</row>
    <row r="8" spans="1:27" ht="18.899999999999999" customHeight="1">
      <c r="A8" s="64">
        <v>6</v>
      </c>
      <c r="B8" s="365" t="s">
        <v>23</v>
      </c>
      <c r="C8" s="73">
        <v>2844</v>
      </c>
      <c r="D8" s="132">
        <v>142.19999999999999</v>
      </c>
      <c r="E8" s="279">
        <v>19</v>
      </c>
      <c r="F8" s="101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</row>
    <row r="9" spans="1:27" ht="18.899999999999999" customHeight="1">
      <c r="A9" s="64">
        <v>7</v>
      </c>
      <c r="B9" s="233" t="s">
        <v>24</v>
      </c>
      <c r="C9" s="292">
        <v>2802</v>
      </c>
      <c r="D9" s="134">
        <v>140.1</v>
      </c>
      <c r="E9" s="361">
        <v>19</v>
      </c>
      <c r="F9" s="101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</row>
    <row r="10" spans="1:27" ht="18.899999999999999" customHeight="1">
      <c r="A10" s="64">
        <v>8</v>
      </c>
      <c r="B10" s="120" t="s">
        <v>47</v>
      </c>
      <c r="C10" s="73">
        <v>2901</v>
      </c>
      <c r="D10" s="132">
        <v>145.05000000000001</v>
      </c>
      <c r="E10" s="354">
        <v>16</v>
      </c>
      <c r="F10" s="101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</row>
    <row r="11" spans="1:27" ht="18.899999999999999" customHeight="1">
      <c r="A11" s="64">
        <v>9</v>
      </c>
      <c r="B11" s="120" t="s">
        <v>22</v>
      </c>
      <c r="C11" s="73">
        <v>2769</v>
      </c>
      <c r="D11" s="132">
        <v>138.44999999999999</v>
      </c>
      <c r="E11" s="279">
        <v>12</v>
      </c>
      <c r="F11" s="101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</row>
    <row r="12" spans="1:27" ht="18.600000000000001" customHeight="1">
      <c r="A12" s="66"/>
      <c r="B12" s="102"/>
      <c r="C12" s="102"/>
      <c r="D12" s="102"/>
      <c r="E12" s="102"/>
      <c r="F12" s="101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</row>
    <row r="13" spans="1:27" ht="18.899999999999999" customHeight="1">
      <c r="A13" s="51"/>
      <c r="B13" s="128" t="s">
        <v>0</v>
      </c>
      <c r="C13" s="129" t="s">
        <v>1</v>
      </c>
      <c r="D13" s="130" t="s">
        <v>11</v>
      </c>
      <c r="E13" s="131" t="s">
        <v>5</v>
      </c>
      <c r="F13" s="99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</row>
    <row r="14" spans="1:27" ht="18.899999999999999" customHeight="1">
      <c r="A14" s="64">
        <v>1</v>
      </c>
      <c r="B14" s="120" t="s">
        <v>28</v>
      </c>
      <c r="C14" s="94">
        <v>2796</v>
      </c>
      <c r="D14" s="121">
        <v>139.80000000000001</v>
      </c>
      <c r="E14" s="122">
        <v>26</v>
      </c>
      <c r="F14" s="102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</row>
    <row r="15" spans="1:27" ht="18.899999999999999" customHeight="1">
      <c r="A15" s="64">
        <v>2</v>
      </c>
      <c r="B15" s="120" t="s">
        <v>57</v>
      </c>
      <c r="C15" s="73">
        <v>2787</v>
      </c>
      <c r="D15" s="121">
        <v>139.35</v>
      </c>
      <c r="E15" s="122">
        <v>25</v>
      </c>
      <c r="F15" s="102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</row>
    <row r="16" spans="1:27" ht="18.899999999999999" customHeight="1">
      <c r="A16" s="64">
        <v>3</v>
      </c>
      <c r="B16" s="120" t="s">
        <v>27</v>
      </c>
      <c r="C16" s="73">
        <v>2758</v>
      </c>
      <c r="D16" s="121">
        <v>137.9</v>
      </c>
      <c r="E16" s="122">
        <v>24</v>
      </c>
      <c r="F16" s="102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</row>
    <row r="17" spans="1:27" ht="18.899999999999999" customHeight="1">
      <c r="A17" s="64">
        <v>4</v>
      </c>
      <c r="B17" s="120" t="s">
        <v>94</v>
      </c>
      <c r="C17" s="73">
        <v>2754</v>
      </c>
      <c r="D17" s="121">
        <v>137.69999999999999</v>
      </c>
      <c r="E17" s="122">
        <v>22</v>
      </c>
      <c r="F17" s="102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</row>
    <row r="18" spans="1:27" ht="18.899999999999999" customHeight="1">
      <c r="A18" s="64">
        <v>5</v>
      </c>
      <c r="B18" s="133" t="s">
        <v>34</v>
      </c>
      <c r="C18" s="73">
        <v>2670</v>
      </c>
      <c r="D18" s="132">
        <v>133.5</v>
      </c>
      <c r="E18" s="354">
        <v>15</v>
      </c>
      <c r="F18" s="102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</row>
    <row r="19" spans="1:27" ht="18.899999999999999" customHeight="1">
      <c r="A19" s="64">
        <v>6</v>
      </c>
      <c r="B19" s="120" t="s">
        <v>88</v>
      </c>
      <c r="C19" s="94">
        <v>2712</v>
      </c>
      <c r="D19" s="121">
        <v>135.6</v>
      </c>
      <c r="E19" s="122">
        <v>13</v>
      </c>
      <c r="F19" s="102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</row>
    <row r="20" spans="1:27" ht="18.899999999999999" customHeight="1">
      <c r="A20" s="64">
        <v>7</v>
      </c>
      <c r="B20" s="120" t="s">
        <v>4</v>
      </c>
      <c r="C20" s="94">
        <v>2631</v>
      </c>
      <c r="D20" s="121">
        <v>131.55000000000001</v>
      </c>
      <c r="E20" s="122">
        <v>13</v>
      </c>
      <c r="F20" s="102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</row>
    <row r="21" spans="1:27" ht="18.899999999999999" customHeight="1">
      <c r="A21" s="64">
        <v>8</v>
      </c>
      <c r="B21" s="120" t="s">
        <v>26</v>
      </c>
      <c r="C21" s="73">
        <v>2640</v>
      </c>
      <c r="D21" s="121">
        <v>132</v>
      </c>
      <c r="E21" s="122">
        <v>12</v>
      </c>
      <c r="F21" s="102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</row>
    <row r="22" spans="1:27" ht="18.899999999999999" customHeight="1">
      <c r="A22" s="64">
        <v>9</v>
      </c>
      <c r="B22" s="120" t="s">
        <v>52</v>
      </c>
      <c r="C22" s="73">
        <v>2579</v>
      </c>
      <c r="D22" s="121">
        <v>128.94999999999999</v>
      </c>
      <c r="E22" s="122">
        <v>12</v>
      </c>
      <c r="F22" s="102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</row>
    <row r="23" spans="1:27" ht="18.899999999999999" customHeight="1">
      <c r="A23" s="64">
        <v>10</v>
      </c>
      <c r="B23" s="120" t="s">
        <v>76</v>
      </c>
      <c r="C23" s="73">
        <v>2690</v>
      </c>
      <c r="D23" s="121">
        <v>134.5</v>
      </c>
      <c r="E23" s="122">
        <v>11</v>
      </c>
      <c r="F23" s="102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</row>
    <row r="24" spans="1:27" ht="18.899999999999999" customHeight="1">
      <c r="A24" s="64">
        <v>11</v>
      </c>
      <c r="B24" s="120" t="s">
        <v>3</v>
      </c>
      <c r="C24" s="73">
        <v>2626</v>
      </c>
      <c r="D24" s="121">
        <v>131.30000000000001</v>
      </c>
      <c r="E24" s="122">
        <v>7</v>
      </c>
      <c r="F24" s="102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</row>
    <row r="25" spans="1:27" ht="18.899999999999999" customHeight="1">
      <c r="A25" s="64">
        <v>12</v>
      </c>
      <c r="B25" s="123" t="s">
        <v>74</v>
      </c>
      <c r="C25" s="95">
        <v>1290</v>
      </c>
      <c r="D25" s="280">
        <v>129</v>
      </c>
      <c r="E25" s="126">
        <v>4</v>
      </c>
      <c r="F25" s="102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</row>
    <row r="26" spans="1:27" ht="18.899999999999999" customHeight="1">
      <c r="A26" s="64"/>
      <c r="B26" s="48"/>
      <c r="C26" s="49"/>
      <c r="D26" s="50"/>
      <c r="E26" s="51"/>
      <c r="F26" s="102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</row>
    <row r="27" spans="1:27" ht="18.899999999999999" customHeight="1">
      <c r="A27" s="71"/>
      <c r="B27" s="116" t="s">
        <v>6</v>
      </c>
      <c r="C27" s="117" t="s">
        <v>1</v>
      </c>
      <c r="D27" s="118" t="s">
        <v>11</v>
      </c>
      <c r="E27" s="119" t="s">
        <v>5</v>
      </c>
      <c r="F27" s="102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</row>
    <row r="28" spans="1:27" ht="18.899999999999999" customHeight="1">
      <c r="A28" s="64">
        <v>1</v>
      </c>
      <c r="B28" s="120" t="s">
        <v>50</v>
      </c>
      <c r="C28" s="73">
        <v>2541</v>
      </c>
      <c r="D28" s="121">
        <v>127.05</v>
      </c>
      <c r="E28" s="122">
        <v>28</v>
      </c>
      <c r="F28" s="102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</row>
    <row r="29" spans="1:27" ht="18.899999999999999" customHeight="1">
      <c r="A29" s="64">
        <v>2</v>
      </c>
      <c r="B29" s="120" t="s">
        <v>30</v>
      </c>
      <c r="C29" s="73">
        <v>2541</v>
      </c>
      <c r="D29" s="121">
        <v>127.05</v>
      </c>
      <c r="E29" s="122">
        <v>24</v>
      </c>
      <c r="F29" s="102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</row>
    <row r="30" spans="1:27" ht="18.899999999999999" customHeight="1">
      <c r="A30" s="64">
        <v>3</v>
      </c>
      <c r="B30" s="120" t="s">
        <v>58</v>
      </c>
      <c r="C30" s="73">
        <v>2418</v>
      </c>
      <c r="D30" s="121">
        <v>120.9</v>
      </c>
      <c r="E30" s="122">
        <v>18</v>
      </c>
      <c r="F30" s="102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</row>
    <row r="31" spans="1:27" ht="18.899999999999999" customHeight="1">
      <c r="A31" s="64">
        <v>4</v>
      </c>
      <c r="B31" s="120" t="s">
        <v>29</v>
      </c>
      <c r="C31" s="73">
        <v>2489</v>
      </c>
      <c r="D31" s="121">
        <v>124.45</v>
      </c>
      <c r="E31" s="122">
        <v>17</v>
      </c>
      <c r="F31" s="102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</row>
    <row r="32" spans="1:27" ht="18.899999999999999" customHeight="1">
      <c r="A32" s="64">
        <v>5</v>
      </c>
      <c r="B32" s="120" t="s">
        <v>38</v>
      </c>
      <c r="C32" s="73">
        <v>2362</v>
      </c>
      <c r="D32" s="52">
        <v>118.1</v>
      </c>
      <c r="E32" s="122">
        <v>15</v>
      </c>
      <c r="F32" s="102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</row>
    <row r="33" spans="1:27" ht="18.899999999999999" customHeight="1">
      <c r="A33" s="64">
        <v>6</v>
      </c>
      <c r="B33" s="120" t="s">
        <v>60</v>
      </c>
      <c r="C33" s="73">
        <v>2400</v>
      </c>
      <c r="D33" s="52">
        <v>120</v>
      </c>
      <c r="E33" s="122">
        <v>14</v>
      </c>
      <c r="F33" s="102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</row>
    <row r="34" spans="1:27" ht="18.899999999999999" customHeight="1">
      <c r="A34" s="64">
        <v>7</v>
      </c>
      <c r="B34" s="120" t="s">
        <v>31</v>
      </c>
      <c r="C34" s="73">
        <v>0</v>
      </c>
      <c r="D34" s="52">
        <v>0</v>
      </c>
      <c r="E34" s="122">
        <v>0</v>
      </c>
      <c r="F34" s="102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</row>
    <row r="35" spans="1:27" ht="18.899999999999999" customHeight="1">
      <c r="A35" s="64">
        <v>8</v>
      </c>
      <c r="B35" s="120" t="s">
        <v>73</v>
      </c>
      <c r="C35" s="94">
        <v>0</v>
      </c>
      <c r="D35" s="52">
        <v>0</v>
      </c>
      <c r="E35" s="122">
        <v>0</v>
      </c>
      <c r="F35" s="102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</row>
    <row r="36" spans="1:27" ht="18.899999999999999" customHeight="1">
      <c r="A36" s="64">
        <v>9</v>
      </c>
      <c r="B36" s="120" t="s">
        <v>32</v>
      </c>
      <c r="C36" s="94">
        <v>0</v>
      </c>
      <c r="D36" s="52">
        <v>0</v>
      </c>
      <c r="E36" s="122">
        <v>0</v>
      </c>
      <c r="F36" s="102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</row>
    <row r="37" spans="1:27" ht="18.899999999999999" customHeight="1">
      <c r="A37" s="64">
        <v>10</v>
      </c>
      <c r="B37" s="120" t="s">
        <v>33</v>
      </c>
      <c r="C37" s="94">
        <v>0</v>
      </c>
      <c r="D37" s="52">
        <v>0</v>
      </c>
      <c r="E37" s="122">
        <v>0</v>
      </c>
      <c r="F37" s="102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</row>
    <row r="38" spans="1:27" ht="18.899999999999999" customHeight="1">
      <c r="A38" s="64">
        <v>11</v>
      </c>
      <c r="B38" s="123" t="s">
        <v>89</v>
      </c>
      <c r="C38" s="53">
        <v>0</v>
      </c>
      <c r="D38" s="124">
        <v>0</v>
      </c>
      <c r="E38" s="125">
        <v>0</v>
      </c>
      <c r="F38" s="102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</row>
    <row r="39" spans="1:27" ht="18.899999999999999" customHeight="1">
      <c r="A39" s="102"/>
      <c r="B39" s="102"/>
      <c r="C39" s="102"/>
      <c r="D39" s="102"/>
      <c r="E39" s="102"/>
      <c r="F39" s="102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</row>
    <row r="40" spans="1:27" ht="18.600000000000001">
      <c r="A40" s="50"/>
      <c r="B40" s="390"/>
      <c r="C40" s="391"/>
      <c r="D40" s="392"/>
      <c r="E40" s="393"/>
      <c r="F40" s="102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</row>
    <row r="41" spans="1:27" ht="18.600000000000001">
      <c r="A41" s="105"/>
      <c r="B41" s="106"/>
      <c r="C41" s="93"/>
      <c r="D41" s="61"/>
      <c r="E41" s="10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</row>
    <row r="42" spans="1:27" ht="18.600000000000001">
      <c r="A42" s="105"/>
      <c r="B42" s="106"/>
      <c r="C42" s="108"/>
      <c r="D42" s="61"/>
      <c r="E42" s="10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</row>
    <row r="43" spans="1:27" ht="18.600000000000001">
      <c r="A43" s="105"/>
      <c r="B43" s="106"/>
      <c r="C43" s="108"/>
      <c r="D43" s="61"/>
      <c r="E43" s="10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</row>
    <row r="44" spans="1:27" ht="18.600000000000001">
      <c r="A44" s="105"/>
      <c r="B44" s="106"/>
      <c r="C44" s="108"/>
      <c r="D44" s="109"/>
      <c r="E44" s="10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</row>
    <row r="45" spans="1:27" ht="18.600000000000001">
      <c r="A45" s="105"/>
      <c r="B45" s="106"/>
      <c r="C45" s="108"/>
      <c r="D45" s="109"/>
      <c r="E45" s="10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</row>
    <row r="46" spans="1:27" ht="18.600000000000001">
      <c r="A46" s="105"/>
      <c r="B46" s="106"/>
      <c r="C46" s="108"/>
      <c r="D46" s="109"/>
      <c r="E46" s="10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</row>
    <row r="47" spans="1:27" ht="18.600000000000001">
      <c r="A47" s="105"/>
      <c r="B47" s="106"/>
      <c r="C47" s="93"/>
      <c r="D47" s="109"/>
      <c r="E47" s="10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</row>
    <row r="48" spans="1:27" ht="18.600000000000001">
      <c r="A48" s="105"/>
      <c r="B48" s="106"/>
      <c r="C48" s="108"/>
      <c r="D48" s="109"/>
      <c r="E48" s="10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</row>
    <row r="49" spans="1:27" ht="18.600000000000001">
      <c r="A49" s="105"/>
      <c r="B49" s="106"/>
      <c r="C49" s="108"/>
      <c r="D49" s="110"/>
      <c r="E49" s="10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</row>
    <row r="50" spans="1:27" ht="18.600000000000001">
      <c r="A50" s="105"/>
      <c r="B50" s="106"/>
      <c r="C50" s="108"/>
      <c r="D50" s="110"/>
      <c r="E50" s="10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</row>
    <row r="51" spans="1:27" ht="18.600000000000001">
      <c r="A51" s="111"/>
      <c r="B51" s="106"/>
      <c r="C51" s="93"/>
      <c r="D51" s="110"/>
      <c r="E51" s="10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</row>
    <row r="52" spans="1:27" ht="18.600000000000001">
      <c r="A52" s="111"/>
      <c r="B52" s="112"/>
      <c r="C52" s="113"/>
      <c r="D52" s="114"/>
      <c r="E52" s="115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</row>
    <row r="53" spans="1:27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</row>
    <row r="54" spans="1:27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</row>
    <row r="55" spans="1:27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</row>
    <row r="56" spans="1:27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</row>
    <row r="57" spans="1:27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</row>
    <row r="58" spans="1:27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</row>
    <row r="59" spans="1:27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</row>
    <row r="60" spans="1:27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</row>
    <row r="61" spans="1:27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</row>
    <row r="62" spans="1:27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</row>
    <row r="63" spans="1:27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</row>
    <row r="64" spans="1:27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</row>
    <row r="65" spans="1:27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</row>
    <row r="66" spans="1:27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</row>
    <row r="67" spans="1:27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</row>
    <row r="68" spans="1:27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</row>
    <row r="69" spans="1:27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</row>
    <row r="70" spans="1:27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</row>
    <row r="71" spans="1:27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</row>
    <row r="72" spans="1:27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</row>
    <row r="73" spans="1:27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</row>
    <row r="74" spans="1:27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</row>
    <row r="75" spans="1:27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7"/>
  <sheetViews>
    <sheetView workbookViewId="0">
      <selection activeCell="AE6" sqref="AE6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7" customWidth="1"/>
  </cols>
  <sheetData>
    <row r="1" spans="1:36" ht="18.600000000000001">
      <c r="A1" s="1"/>
      <c r="B1" s="8"/>
      <c r="C1" s="9"/>
      <c r="D1" s="54"/>
      <c r="E1" s="55"/>
      <c r="F1" s="376" t="s">
        <v>7</v>
      </c>
      <c r="G1" s="376"/>
      <c r="H1" s="376"/>
      <c r="I1" s="58"/>
      <c r="J1" s="58"/>
      <c r="K1" s="59"/>
      <c r="L1" s="376" t="s">
        <v>8</v>
      </c>
      <c r="M1" s="376"/>
      <c r="N1" s="376"/>
      <c r="O1" s="58"/>
      <c r="P1" s="58"/>
      <c r="Q1" s="59"/>
      <c r="R1" s="376" t="s">
        <v>9</v>
      </c>
      <c r="S1" s="376"/>
      <c r="T1" s="376"/>
      <c r="U1" s="58"/>
      <c r="V1" s="58"/>
      <c r="W1" s="59"/>
      <c r="X1" s="376" t="s">
        <v>53</v>
      </c>
      <c r="Y1" s="376"/>
      <c r="Z1" s="376"/>
      <c r="AA1" s="56"/>
      <c r="AB1" s="56"/>
      <c r="AC1" s="57"/>
      <c r="AD1" s="1"/>
      <c r="AE1" s="26"/>
      <c r="AF1" s="26"/>
      <c r="AG1" s="26"/>
      <c r="AH1" s="26"/>
      <c r="AI1" s="26"/>
      <c r="AJ1" s="26"/>
    </row>
    <row r="2" spans="1:36" ht="21.6">
      <c r="A2" s="1"/>
      <c r="B2" s="2"/>
      <c r="C2" s="11"/>
      <c r="D2" s="266" t="s">
        <v>10</v>
      </c>
      <c r="E2" s="267" t="s">
        <v>15</v>
      </c>
      <c r="F2" s="268">
        <v>1</v>
      </c>
      <c r="G2" s="269">
        <v>2</v>
      </c>
      <c r="H2" s="269">
        <v>3</v>
      </c>
      <c r="I2" s="269">
        <v>4</v>
      </c>
      <c r="J2" s="270">
        <v>5</v>
      </c>
      <c r="K2" s="43"/>
      <c r="L2" s="268">
        <v>6</v>
      </c>
      <c r="M2" s="269">
        <v>7</v>
      </c>
      <c r="N2" s="269">
        <v>8</v>
      </c>
      <c r="O2" s="269">
        <v>9</v>
      </c>
      <c r="P2" s="270">
        <v>10</v>
      </c>
      <c r="Q2" s="43"/>
      <c r="R2" s="268">
        <v>11</v>
      </c>
      <c r="S2" s="269">
        <v>12</v>
      </c>
      <c r="T2" s="269">
        <v>13</v>
      </c>
      <c r="U2" s="269">
        <v>14</v>
      </c>
      <c r="V2" s="270">
        <v>15</v>
      </c>
      <c r="W2" s="43"/>
      <c r="X2" s="268">
        <v>16</v>
      </c>
      <c r="Y2" s="269">
        <v>17</v>
      </c>
      <c r="Z2" s="269">
        <v>18</v>
      </c>
      <c r="AA2" s="269">
        <v>19</v>
      </c>
      <c r="AB2" s="270">
        <v>20</v>
      </c>
      <c r="AC2" s="57"/>
      <c r="AD2" s="1"/>
      <c r="AE2" s="26"/>
      <c r="AF2" s="26"/>
      <c r="AG2" s="26"/>
      <c r="AH2" s="26"/>
      <c r="AI2" s="26"/>
      <c r="AJ2" s="26"/>
    </row>
    <row r="3" spans="1:36" ht="18.899999999999999" customHeight="1">
      <c r="A3" s="1"/>
      <c r="B3" s="301">
        <v>1</v>
      </c>
      <c r="C3" s="302" t="s">
        <v>46</v>
      </c>
      <c r="D3" s="252">
        <f>SUM(K3+Q3+W3+AC3)</f>
        <v>2903</v>
      </c>
      <c r="E3" s="271">
        <f>SUM(D3)/20</f>
        <v>145.15</v>
      </c>
      <c r="F3" s="253">
        <v>143</v>
      </c>
      <c r="G3" s="253">
        <v>152</v>
      </c>
      <c r="H3" s="253">
        <v>148</v>
      </c>
      <c r="I3" s="253">
        <v>144</v>
      </c>
      <c r="J3" s="253">
        <v>140</v>
      </c>
      <c r="K3" s="252">
        <f>SUM(F3:J3)</f>
        <v>727</v>
      </c>
      <c r="L3" s="253">
        <v>144</v>
      </c>
      <c r="M3" s="253">
        <v>143</v>
      </c>
      <c r="N3" s="253">
        <v>148</v>
      </c>
      <c r="O3" s="253">
        <v>142</v>
      </c>
      <c r="P3" s="253">
        <v>148</v>
      </c>
      <c r="Q3" s="252">
        <f>SUM(L3:P3)</f>
        <v>725</v>
      </c>
      <c r="R3" s="362">
        <v>144</v>
      </c>
      <c r="S3" s="253">
        <v>144</v>
      </c>
      <c r="T3" s="253">
        <v>145</v>
      </c>
      <c r="U3" s="253">
        <v>144</v>
      </c>
      <c r="V3" s="253">
        <v>150</v>
      </c>
      <c r="W3" s="252">
        <f>SUM(R3:V3)</f>
        <v>727</v>
      </c>
      <c r="X3" s="272">
        <v>144</v>
      </c>
      <c r="Y3" s="272">
        <v>148</v>
      </c>
      <c r="Z3" s="272">
        <v>144</v>
      </c>
      <c r="AA3" s="272">
        <v>144</v>
      </c>
      <c r="AB3" s="272">
        <v>144</v>
      </c>
      <c r="AC3" s="273">
        <f>SUM(X3:AB3)</f>
        <v>724</v>
      </c>
      <c r="AD3" s="1"/>
      <c r="AE3" s="26"/>
      <c r="AF3" s="26"/>
      <c r="AG3" s="26"/>
      <c r="AH3" s="26"/>
      <c r="AI3" s="26"/>
      <c r="AJ3" s="26"/>
    </row>
    <row r="4" spans="1:36" ht="18.899999999999999" customHeight="1">
      <c r="A4" s="1"/>
      <c r="B4" s="278">
        <v>2</v>
      </c>
      <c r="C4" s="275" t="s">
        <v>25</v>
      </c>
      <c r="D4" s="60">
        <f>SUM(K4+Q4+W4+AC4)</f>
        <v>2903</v>
      </c>
      <c r="E4" s="61">
        <f>SUM(D4)/20</f>
        <v>145.15</v>
      </c>
      <c r="F4" s="62">
        <v>152</v>
      </c>
      <c r="G4" s="62">
        <v>136</v>
      </c>
      <c r="H4" s="62">
        <v>148</v>
      </c>
      <c r="I4" s="62">
        <v>148</v>
      </c>
      <c r="J4" s="62">
        <v>144</v>
      </c>
      <c r="K4" s="60">
        <f>SUM(F4:J4)</f>
        <v>728</v>
      </c>
      <c r="L4" s="62">
        <v>148</v>
      </c>
      <c r="M4" s="62">
        <v>148</v>
      </c>
      <c r="N4" s="62">
        <v>111</v>
      </c>
      <c r="O4" s="62">
        <v>148</v>
      </c>
      <c r="P4" s="62">
        <v>140</v>
      </c>
      <c r="Q4" s="60">
        <f>SUM(L4:P4)</f>
        <v>695</v>
      </c>
      <c r="R4" s="62">
        <v>148</v>
      </c>
      <c r="S4" s="62">
        <v>148</v>
      </c>
      <c r="T4" s="62">
        <v>148</v>
      </c>
      <c r="U4" s="62">
        <v>148</v>
      </c>
      <c r="V4" s="62">
        <v>152</v>
      </c>
      <c r="W4" s="60">
        <f>SUM(R4:V4)</f>
        <v>744</v>
      </c>
      <c r="X4" s="340">
        <v>148</v>
      </c>
      <c r="Y4" s="340">
        <v>148</v>
      </c>
      <c r="Z4" s="340">
        <v>148</v>
      </c>
      <c r="AA4" s="340">
        <v>148</v>
      </c>
      <c r="AB4" s="340">
        <v>144</v>
      </c>
      <c r="AC4" s="274">
        <f>SUM(X4:AB4)</f>
        <v>736</v>
      </c>
      <c r="AD4" s="1"/>
      <c r="AE4" s="26"/>
      <c r="AF4" s="26"/>
      <c r="AG4" s="26"/>
      <c r="AH4" s="26"/>
      <c r="AI4" s="26"/>
      <c r="AJ4" s="26"/>
    </row>
    <row r="5" spans="1:36" ht="18.899999999999999" customHeight="1">
      <c r="A5" s="1"/>
      <c r="B5" s="278">
        <v>3</v>
      </c>
      <c r="C5" s="275" t="s">
        <v>47</v>
      </c>
      <c r="D5" s="60">
        <f>SUM(K5+Q5+W5+AC5)</f>
        <v>2901</v>
      </c>
      <c r="E5" s="61">
        <f>SUM(D5)/20</f>
        <v>145.05000000000001</v>
      </c>
      <c r="F5" s="62">
        <v>142</v>
      </c>
      <c r="G5" s="62">
        <v>148</v>
      </c>
      <c r="H5" s="62">
        <v>148</v>
      </c>
      <c r="I5" s="62">
        <v>148</v>
      </c>
      <c r="J5" s="62">
        <v>144</v>
      </c>
      <c r="K5" s="60">
        <f>SUM(F5:J5)</f>
        <v>730</v>
      </c>
      <c r="L5" s="62">
        <v>140</v>
      </c>
      <c r="M5" s="62">
        <v>148</v>
      </c>
      <c r="N5" s="62">
        <v>152</v>
      </c>
      <c r="O5" s="62">
        <v>144</v>
      </c>
      <c r="P5" s="62">
        <v>132</v>
      </c>
      <c r="Q5" s="60">
        <f>SUM(L5:P5)</f>
        <v>716</v>
      </c>
      <c r="R5" s="339">
        <v>140</v>
      </c>
      <c r="S5" s="62">
        <v>144</v>
      </c>
      <c r="T5" s="62">
        <v>144</v>
      </c>
      <c r="U5" s="62">
        <v>148</v>
      </c>
      <c r="V5" s="62">
        <v>148</v>
      </c>
      <c r="W5" s="60">
        <f>SUM(R5:V5)</f>
        <v>724</v>
      </c>
      <c r="X5" s="261">
        <v>148</v>
      </c>
      <c r="Y5" s="261">
        <v>148</v>
      </c>
      <c r="Z5" s="261">
        <v>148</v>
      </c>
      <c r="AA5" s="261">
        <v>152</v>
      </c>
      <c r="AB5" s="261">
        <v>135</v>
      </c>
      <c r="AC5" s="274">
        <f>SUM(X5:AB5)</f>
        <v>731</v>
      </c>
      <c r="AD5" s="1"/>
      <c r="AE5" s="26"/>
      <c r="AF5" s="26"/>
      <c r="AG5" s="26"/>
      <c r="AH5" s="26"/>
      <c r="AI5" s="26"/>
      <c r="AJ5" s="26"/>
    </row>
    <row r="6" spans="1:36" ht="18.899999999999999" customHeight="1">
      <c r="A6" s="1"/>
      <c r="B6" s="278">
        <v>4</v>
      </c>
      <c r="C6" s="275" t="s">
        <v>35</v>
      </c>
      <c r="D6" s="60">
        <f>SUM(K6+Q6+W6+AC6)</f>
        <v>2866</v>
      </c>
      <c r="E6" s="61">
        <f>SUM(D6)/20</f>
        <v>143.30000000000001</v>
      </c>
      <c r="F6" s="62">
        <v>148</v>
      </c>
      <c r="G6" s="62">
        <v>147</v>
      </c>
      <c r="H6" s="62">
        <v>148</v>
      </c>
      <c r="I6" s="62">
        <v>146</v>
      </c>
      <c r="J6" s="62">
        <v>140</v>
      </c>
      <c r="K6" s="60">
        <f>SUM(F6:J6)</f>
        <v>729</v>
      </c>
      <c r="L6" s="62">
        <v>128</v>
      </c>
      <c r="M6" s="62">
        <v>140</v>
      </c>
      <c r="N6" s="62">
        <v>148</v>
      </c>
      <c r="O6" s="62">
        <v>146</v>
      </c>
      <c r="P6" s="62">
        <v>122</v>
      </c>
      <c r="Q6" s="60">
        <f>SUM(L6:P6)</f>
        <v>684</v>
      </c>
      <c r="R6" s="339">
        <v>144</v>
      </c>
      <c r="S6" s="62">
        <v>143</v>
      </c>
      <c r="T6" s="62">
        <v>148</v>
      </c>
      <c r="U6" s="62">
        <v>148</v>
      </c>
      <c r="V6" s="62">
        <v>152</v>
      </c>
      <c r="W6" s="60">
        <f>SUM(R6:V6)</f>
        <v>735</v>
      </c>
      <c r="X6" s="340">
        <v>131</v>
      </c>
      <c r="Y6" s="340">
        <v>143</v>
      </c>
      <c r="Z6" s="340">
        <v>152</v>
      </c>
      <c r="AA6" s="340">
        <v>148</v>
      </c>
      <c r="AB6" s="340">
        <v>144</v>
      </c>
      <c r="AC6" s="274">
        <f>SUM(X6:AB6)</f>
        <v>718</v>
      </c>
      <c r="AD6" s="1"/>
      <c r="AE6" s="26"/>
      <c r="AF6" s="26"/>
      <c r="AG6" s="26"/>
      <c r="AH6" s="26"/>
      <c r="AI6" s="26"/>
      <c r="AJ6" s="26"/>
    </row>
    <row r="7" spans="1:36" ht="18.899999999999999" customHeight="1">
      <c r="A7" s="1"/>
      <c r="B7" s="278">
        <v>5</v>
      </c>
      <c r="C7" s="275" t="s">
        <v>63</v>
      </c>
      <c r="D7" s="60">
        <f>SUM(K7+Q7+W7+AC7)</f>
        <v>2864</v>
      </c>
      <c r="E7" s="61">
        <f>SUM(D7)/20</f>
        <v>143.19999999999999</v>
      </c>
      <c r="F7" s="62">
        <v>140</v>
      </c>
      <c r="G7" s="62">
        <v>147</v>
      </c>
      <c r="H7" s="62">
        <v>148</v>
      </c>
      <c r="I7" s="62">
        <v>131</v>
      </c>
      <c r="J7" s="62">
        <v>144</v>
      </c>
      <c r="K7" s="60">
        <f>SUM(F7:J7)</f>
        <v>710</v>
      </c>
      <c r="L7" s="62">
        <v>148</v>
      </c>
      <c r="M7" s="62">
        <v>127</v>
      </c>
      <c r="N7" s="62">
        <v>148</v>
      </c>
      <c r="O7" s="62">
        <v>144</v>
      </c>
      <c r="P7" s="62">
        <v>144</v>
      </c>
      <c r="Q7" s="60">
        <f>SUM(L7:P7)</f>
        <v>711</v>
      </c>
      <c r="R7" s="62">
        <v>144</v>
      </c>
      <c r="S7" s="62">
        <v>144</v>
      </c>
      <c r="T7" s="62">
        <v>148</v>
      </c>
      <c r="U7" s="62">
        <v>144</v>
      </c>
      <c r="V7" s="62">
        <v>144</v>
      </c>
      <c r="W7" s="60">
        <f>SUM(R7:V7)</f>
        <v>724</v>
      </c>
      <c r="X7" s="340">
        <v>148</v>
      </c>
      <c r="Y7" s="340">
        <v>144</v>
      </c>
      <c r="Z7" s="340">
        <v>144</v>
      </c>
      <c r="AA7" s="340">
        <v>143</v>
      </c>
      <c r="AB7" s="340">
        <v>140</v>
      </c>
      <c r="AC7" s="274">
        <f>SUM(X7:AB7)</f>
        <v>719</v>
      </c>
      <c r="AD7" s="1"/>
      <c r="AE7" s="26"/>
      <c r="AF7" s="26"/>
      <c r="AG7" s="26"/>
      <c r="AH7" s="26"/>
      <c r="AI7" s="26"/>
      <c r="AJ7" s="26"/>
    </row>
    <row r="8" spans="1:36" ht="18.899999999999999" customHeight="1">
      <c r="A8" s="1"/>
      <c r="B8" s="278">
        <v>6</v>
      </c>
      <c r="C8" s="275" t="s">
        <v>51</v>
      </c>
      <c r="D8" s="60">
        <f>SUM(K8+Q8+W8+AC8)</f>
        <v>2861</v>
      </c>
      <c r="E8" s="61">
        <f>SUM(D8)/20</f>
        <v>143.05000000000001</v>
      </c>
      <c r="F8" s="62">
        <v>145</v>
      </c>
      <c r="G8" s="62">
        <v>126</v>
      </c>
      <c r="H8" s="62">
        <v>148</v>
      </c>
      <c r="I8" s="62">
        <v>148</v>
      </c>
      <c r="J8" s="62">
        <v>144</v>
      </c>
      <c r="K8" s="60">
        <f>SUM(F8:J8)</f>
        <v>711</v>
      </c>
      <c r="L8" s="62">
        <v>140</v>
      </c>
      <c r="M8" s="62">
        <v>144</v>
      </c>
      <c r="N8" s="62">
        <v>147</v>
      </c>
      <c r="O8" s="62">
        <v>143</v>
      </c>
      <c r="P8" s="62">
        <v>146</v>
      </c>
      <c r="Q8" s="60">
        <f>SUM(L8:P8)</f>
        <v>720</v>
      </c>
      <c r="R8" s="339">
        <v>145</v>
      </c>
      <c r="S8" s="339">
        <v>140</v>
      </c>
      <c r="T8" s="339">
        <v>143</v>
      </c>
      <c r="U8" s="339">
        <v>148</v>
      </c>
      <c r="V8" s="62">
        <v>144</v>
      </c>
      <c r="W8" s="60">
        <f>SUM(R8:V8)</f>
        <v>720</v>
      </c>
      <c r="X8" s="340">
        <v>144</v>
      </c>
      <c r="Y8" s="340">
        <v>148</v>
      </c>
      <c r="Z8" s="340">
        <v>144</v>
      </c>
      <c r="AA8" s="340">
        <v>129</v>
      </c>
      <c r="AB8" s="340">
        <v>145</v>
      </c>
      <c r="AC8" s="274">
        <f>SUM(X8:AB8)</f>
        <v>710</v>
      </c>
      <c r="AD8" s="1"/>
      <c r="AE8" s="26"/>
      <c r="AF8" s="26"/>
      <c r="AG8" s="26"/>
      <c r="AH8" s="26"/>
      <c r="AI8" s="26"/>
      <c r="AJ8" s="26"/>
    </row>
    <row r="9" spans="1:36" ht="18.899999999999999" customHeight="1">
      <c r="A9" s="1"/>
      <c r="B9" s="278">
        <v>7</v>
      </c>
      <c r="C9" s="275" t="s">
        <v>23</v>
      </c>
      <c r="D9" s="60">
        <f>SUM(K9+Q9+W9+AC9)</f>
        <v>2844</v>
      </c>
      <c r="E9" s="61">
        <f>SUM(D9)/20</f>
        <v>142.19999999999999</v>
      </c>
      <c r="F9" s="62">
        <v>144</v>
      </c>
      <c r="G9" s="62">
        <v>123</v>
      </c>
      <c r="H9" s="62">
        <v>144</v>
      </c>
      <c r="I9" s="62">
        <v>144</v>
      </c>
      <c r="J9" s="62">
        <v>140</v>
      </c>
      <c r="K9" s="60">
        <f>SUM(F9:J9)</f>
        <v>695</v>
      </c>
      <c r="L9" s="62">
        <v>144</v>
      </c>
      <c r="M9" s="62">
        <v>133</v>
      </c>
      <c r="N9" s="62">
        <v>144</v>
      </c>
      <c r="O9" s="62">
        <v>143</v>
      </c>
      <c r="P9" s="62">
        <v>140</v>
      </c>
      <c r="Q9" s="60">
        <f>SUM(L9:P9)</f>
        <v>704</v>
      </c>
      <c r="R9" s="339">
        <v>148</v>
      </c>
      <c r="S9" s="62">
        <v>148</v>
      </c>
      <c r="T9" s="62">
        <v>144</v>
      </c>
      <c r="U9" s="62">
        <v>144</v>
      </c>
      <c r="V9" s="62">
        <v>144</v>
      </c>
      <c r="W9" s="60">
        <f>SUM(R9:V9)</f>
        <v>728</v>
      </c>
      <c r="X9" s="340">
        <v>144</v>
      </c>
      <c r="Y9" s="340">
        <v>138</v>
      </c>
      <c r="Z9" s="340">
        <v>148</v>
      </c>
      <c r="AA9" s="340">
        <v>147</v>
      </c>
      <c r="AB9" s="340">
        <v>140</v>
      </c>
      <c r="AC9" s="274">
        <f>SUM(X9:AB9)</f>
        <v>717</v>
      </c>
      <c r="AD9" s="1"/>
      <c r="AE9" s="26"/>
      <c r="AF9" s="26"/>
      <c r="AG9" s="26"/>
      <c r="AH9" s="26"/>
      <c r="AI9" s="26"/>
      <c r="AJ9" s="26"/>
    </row>
    <row r="10" spans="1:36" ht="18.899999999999999" customHeight="1">
      <c r="A10" s="1"/>
      <c r="B10" s="278">
        <v>8</v>
      </c>
      <c r="C10" s="275" t="s">
        <v>24</v>
      </c>
      <c r="D10" s="60">
        <f>SUM(K10+Q10+W10+AC10)</f>
        <v>2802</v>
      </c>
      <c r="E10" s="61">
        <f>SUM(D10)/20</f>
        <v>140.1</v>
      </c>
      <c r="F10" s="62">
        <v>142</v>
      </c>
      <c r="G10" s="62">
        <v>142</v>
      </c>
      <c r="H10" s="62">
        <v>142</v>
      </c>
      <c r="I10" s="62">
        <v>140</v>
      </c>
      <c r="J10" s="62">
        <v>127</v>
      </c>
      <c r="K10" s="60">
        <f>SUM(F10:J10)</f>
        <v>693</v>
      </c>
      <c r="L10" s="62">
        <v>144</v>
      </c>
      <c r="M10" s="62">
        <v>150</v>
      </c>
      <c r="N10" s="62">
        <v>142</v>
      </c>
      <c r="O10" s="62">
        <v>146</v>
      </c>
      <c r="P10" s="62">
        <v>127</v>
      </c>
      <c r="Q10" s="60">
        <f>SUM(L10:P10)</f>
        <v>709</v>
      </c>
      <c r="R10" s="339">
        <v>144</v>
      </c>
      <c r="S10" s="339">
        <v>131</v>
      </c>
      <c r="T10" s="339">
        <v>144</v>
      </c>
      <c r="U10" s="339">
        <v>140</v>
      </c>
      <c r="V10" s="62">
        <v>142</v>
      </c>
      <c r="W10" s="60">
        <f>SUM(R10:V10)</f>
        <v>701</v>
      </c>
      <c r="X10" s="340">
        <v>143</v>
      </c>
      <c r="Y10" s="340">
        <v>142</v>
      </c>
      <c r="Z10" s="340">
        <v>124</v>
      </c>
      <c r="AA10" s="340">
        <v>146</v>
      </c>
      <c r="AB10" s="340">
        <v>144</v>
      </c>
      <c r="AC10" s="274">
        <f>SUM(X10:AB10)</f>
        <v>699</v>
      </c>
      <c r="AD10" s="1"/>
      <c r="AE10" s="26"/>
      <c r="AF10" s="26"/>
      <c r="AG10" s="26"/>
      <c r="AH10" s="26"/>
      <c r="AI10" s="26"/>
      <c r="AJ10" s="26"/>
    </row>
    <row r="11" spans="1:36" ht="18.899999999999999" customHeight="1">
      <c r="A11" s="1"/>
      <c r="B11" s="278">
        <v>9</v>
      </c>
      <c r="C11" s="275" t="s">
        <v>28</v>
      </c>
      <c r="D11" s="60">
        <f>SUM(K11+Q11+W11+AC11)</f>
        <v>2796</v>
      </c>
      <c r="E11" s="61">
        <f>SUM(D11)/20</f>
        <v>139.80000000000001</v>
      </c>
      <c r="F11" s="62">
        <v>144</v>
      </c>
      <c r="G11" s="62">
        <v>144</v>
      </c>
      <c r="H11" s="62">
        <v>144</v>
      </c>
      <c r="I11" s="62">
        <v>140</v>
      </c>
      <c r="J11" s="62">
        <v>143</v>
      </c>
      <c r="K11" s="60">
        <f>SUM(F11:J11)</f>
        <v>715</v>
      </c>
      <c r="L11" s="62">
        <v>148</v>
      </c>
      <c r="M11" s="62">
        <v>130</v>
      </c>
      <c r="N11" s="62">
        <v>148</v>
      </c>
      <c r="O11" s="62">
        <v>123</v>
      </c>
      <c r="P11" s="62">
        <v>140</v>
      </c>
      <c r="Q11" s="60">
        <f>SUM(L11:P11)</f>
        <v>689</v>
      </c>
      <c r="R11" s="62">
        <v>144</v>
      </c>
      <c r="S11" s="62">
        <v>140</v>
      </c>
      <c r="T11" s="62">
        <v>144</v>
      </c>
      <c r="U11" s="62">
        <v>140</v>
      </c>
      <c r="V11" s="62">
        <v>144</v>
      </c>
      <c r="W11" s="60">
        <f>SUM(R11:V11)</f>
        <v>712</v>
      </c>
      <c r="X11" s="261">
        <v>140</v>
      </c>
      <c r="Y11" s="261">
        <v>125</v>
      </c>
      <c r="Z11" s="261">
        <v>144</v>
      </c>
      <c r="AA11" s="261">
        <v>131</v>
      </c>
      <c r="AB11" s="261">
        <v>140</v>
      </c>
      <c r="AC11" s="274">
        <f>SUM(X11:AB11)</f>
        <v>680</v>
      </c>
      <c r="AD11" s="1"/>
      <c r="AE11" s="26"/>
      <c r="AF11" s="26"/>
      <c r="AG11" s="26"/>
      <c r="AH11" s="26"/>
      <c r="AI11" s="26"/>
      <c r="AJ11" s="26"/>
    </row>
    <row r="12" spans="1:36" ht="18.899999999999999" customHeight="1">
      <c r="A12" s="1"/>
      <c r="B12" s="278">
        <v>10</v>
      </c>
      <c r="C12" s="275" t="s">
        <v>57</v>
      </c>
      <c r="D12" s="60">
        <f>SUM(K12+Q12+W12+AC12)</f>
        <v>2787</v>
      </c>
      <c r="E12" s="61">
        <f>SUM(D12)/20</f>
        <v>139.35</v>
      </c>
      <c r="F12" s="62">
        <v>135</v>
      </c>
      <c r="G12" s="62">
        <v>129</v>
      </c>
      <c r="H12" s="62">
        <v>129</v>
      </c>
      <c r="I12" s="62">
        <v>144</v>
      </c>
      <c r="J12" s="62">
        <v>146</v>
      </c>
      <c r="K12" s="60">
        <f>SUM(F12:J12)</f>
        <v>683</v>
      </c>
      <c r="L12" s="62">
        <v>140</v>
      </c>
      <c r="M12" s="62">
        <v>140</v>
      </c>
      <c r="N12" s="62">
        <v>140</v>
      </c>
      <c r="O12" s="62">
        <v>142</v>
      </c>
      <c r="P12" s="62">
        <v>143</v>
      </c>
      <c r="Q12" s="60">
        <f>SUM(L12:P12)</f>
        <v>705</v>
      </c>
      <c r="R12" s="339">
        <v>144</v>
      </c>
      <c r="S12" s="62">
        <v>141</v>
      </c>
      <c r="T12" s="62">
        <v>142</v>
      </c>
      <c r="U12" s="62">
        <v>140</v>
      </c>
      <c r="V12" s="62">
        <v>140</v>
      </c>
      <c r="W12" s="60">
        <f>SUM(R12:V12)</f>
        <v>707</v>
      </c>
      <c r="X12" s="340">
        <v>127</v>
      </c>
      <c r="Y12" s="340">
        <v>148</v>
      </c>
      <c r="Z12" s="340">
        <v>144</v>
      </c>
      <c r="AA12" s="340">
        <v>146</v>
      </c>
      <c r="AB12" s="340">
        <v>127</v>
      </c>
      <c r="AC12" s="274">
        <f>SUM(X12:AB12)</f>
        <v>692</v>
      </c>
      <c r="AD12" s="1"/>
      <c r="AE12" s="26"/>
      <c r="AF12" s="26"/>
      <c r="AG12" s="26"/>
      <c r="AH12" s="26"/>
      <c r="AI12" s="26"/>
      <c r="AJ12" s="26"/>
    </row>
    <row r="13" spans="1:36" ht="18.899999999999999" customHeight="1">
      <c r="A13" s="1"/>
      <c r="B13" s="278">
        <v>11</v>
      </c>
      <c r="C13" s="275" t="s">
        <v>22</v>
      </c>
      <c r="D13" s="60">
        <f>SUM(K13+Q13+W13+AC13)</f>
        <v>2769</v>
      </c>
      <c r="E13" s="61">
        <f>SUM(D13)/20</f>
        <v>138.44999999999999</v>
      </c>
      <c r="F13" s="62">
        <v>142</v>
      </c>
      <c r="G13" s="62">
        <v>129</v>
      </c>
      <c r="H13" s="62">
        <v>125</v>
      </c>
      <c r="I13" s="62">
        <v>148</v>
      </c>
      <c r="J13" s="62">
        <v>128</v>
      </c>
      <c r="K13" s="60">
        <f>SUM(F13:J13)</f>
        <v>672</v>
      </c>
      <c r="L13" s="62">
        <v>128</v>
      </c>
      <c r="M13" s="62">
        <v>140</v>
      </c>
      <c r="N13" s="62">
        <v>148</v>
      </c>
      <c r="O13" s="62">
        <v>148</v>
      </c>
      <c r="P13" s="62">
        <v>144</v>
      </c>
      <c r="Q13" s="60">
        <f>SUM(L13:P13)</f>
        <v>708</v>
      </c>
      <c r="R13" s="62">
        <v>144</v>
      </c>
      <c r="S13" s="62">
        <v>143</v>
      </c>
      <c r="T13" s="62">
        <v>123</v>
      </c>
      <c r="U13" s="62">
        <v>142</v>
      </c>
      <c r="V13" s="62">
        <v>144</v>
      </c>
      <c r="W13" s="60">
        <f>SUM(R13:V13)</f>
        <v>696</v>
      </c>
      <c r="X13" s="340">
        <v>142</v>
      </c>
      <c r="Y13" s="340">
        <v>142</v>
      </c>
      <c r="Z13" s="340">
        <v>144</v>
      </c>
      <c r="AA13" s="340">
        <v>125</v>
      </c>
      <c r="AB13" s="340">
        <v>140</v>
      </c>
      <c r="AC13" s="274">
        <f>SUM(X13:AB13)</f>
        <v>693</v>
      </c>
      <c r="AD13" s="1"/>
      <c r="AE13" s="26"/>
      <c r="AF13" s="26"/>
      <c r="AG13" s="26"/>
      <c r="AH13" s="26"/>
      <c r="AI13" s="26"/>
      <c r="AJ13" s="26"/>
    </row>
    <row r="14" spans="1:36" ht="18.899999999999999" customHeight="1">
      <c r="A14" s="1"/>
      <c r="B14" s="278">
        <v>12</v>
      </c>
      <c r="C14" s="275" t="s">
        <v>27</v>
      </c>
      <c r="D14" s="60">
        <f>SUM(K14+Q14+W14+AC14)</f>
        <v>2758</v>
      </c>
      <c r="E14" s="61">
        <f>SUM(D14)/20</f>
        <v>137.9</v>
      </c>
      <c r="F14" s="62">
        <v>140</v>
      </c>
      <c r="G14" s="62">
        <v>140</v>
      </c>
      <c r="H14" s="62">
        <v>142</v>
      </c>
      <c r="I14" s="62">
        <v>144</v>
      </c>
      <c r="J14" s="62">
        <v>144</v>
      </c>
      <c r="K14" s="60">
        <f>SUM(F14:J14)</f>
        <v>710</v>
      </c>
      <c r="L14" s="62">
        <v>144</v>
      </c>
      <c r="M14" s="62">
        <v>128</v>
      </c>
      <c r="N14" s="62">
        <v>129</v>
      </c>
      <c r="O14" s="62">
        <v>144</v>
      </c>
      <c r="P14" s="62">
        <v>140</v>
      </c>
      <c r="Q14" s="60">
        <f>SUM(L14:P14)</f>
        <v>685</v>
      </c>
      <c r="R14" s="62">
        <v>144</v>
      </c>
      <c r="S14" s="62">
        <v>111</v>
      </c>
      <c r="T14" s="62">
        <v>147</v>
      </c>
      <c r="U14" s="62">
        <v>148</v>
      </c>
      <c r="V14" s="62">
        <v>131</v>
      </c>
      <c r="W14" s="60">
        <f>SUM(R14:V14)</f>
        <v>681</v>
      </c>
      <c r="X14" s="261">
        <v>142</v>
      </c>
      <c r="Y14" s="261">
        <v>140</v>
      </c>
      <c r="Z14" s="261">
        <v>128</v>
      </c>
      <c r="AA14" s="261">
        <v>128</v>
      </c>
      <c r="AB14" s="261">
        <v>144</v>
      </c>
      <c r="AC14" s="274">
        <f>SUM(X14:AB14)</f>
        <v>682</v>
      </c>
      <c r="AD14" s="1"/>
      <c r="AE14" s="26"/>
      <c r="AF14" s="26"/>
      <c r="AG14" s="26"/>
      <c r="AH14" s="26"/>
      <c r="AI14" s="26"/>
      <c r="AJ14" s="26"/>
    </row>
    <row r="15" spans="1:36" ht="18.899999999999999" customHeight="1">
      <c r="A15" s="1"/>
      <c r="B15" s="278">
        <v>13</v>
      </c>
      <c r="C15" s="275" t="s">
        <v>94</v>
      </c>
      <c r="D15" s="60">
        <f>SUM(K15+Q15+W15+AC15)</f>
        <v>2754</v>
      </c>
      <c r="E15" s="61">
        <f>SUM(D15)/20</f>
        <v>137.69999999999999</v>
      </c>
      <c r="F15" s="62">
        <v>144</v>
      </c>
      <c r="G15" s="62">
        <v>142</v>
      </c>
      <c r="H15" s="62">
        <v>143</v>
      </c>
      <c r="I15" s="62">
        <v>129</v>
      </c>
      <c r="J15" s="62">
        <v>144</v>
      </c>
      <c r="K15" s="60">
        <f>SUM(F15:J15)</f>
        <v>702</v>
      </c>
      <c r="L15" s="62">
        <v>131</v>
      </c>
      <c r="M15" s="62">
        <v>144</v>
      </c>
      <c r="N15" s="62">
        <v>131</v>
      </c>
      <c r="O15" s="62">
        <v>132</v>
      </c>
      <c r="P15" s="62">
        <v>140</v>
      </c>
      <c r="Q15" s="60">
        <f>SUM(L15:P15)</f>
        <v>678</v>
      </c>
      <c r="R15" s="339">
        <v>144</v>
      </c>
      <c r="S15" s="62">
        <v>131</v>
      </c>
      <c r="T15" s="62">
        <v>140</v>
      </c>
      <c r="U15" s="62">
        <v>128</v>
      </c>
      <c r="V15" s="62">
        <v>144</v>
      </c>
      <c r="W15" s="60">
        <f>SUM(R15:V15)</f>
        <v>687</v>
      </c>
      <c r="X15" s="340">
        <v>127</v>
      </c>
      <c r="Y15" s="340">
        <v>140</v>
      </c>
      <c r="Z15" s="340">
        <v>147</v>
      </c>
      <c r="AA15" s="340">
        <v>129</v>
      </c>
      <c r="AB15" s="340">
        <v>144</v>
      </c>
      <c r="AC15" s="274">
        <f>SUM(X15:AB15)</f>
        <v>687</v>
      </c>
      <c r="AD15" s="1"/>
      <c r="AE15" s="26"/>
      <c r="AF15" s="26"/>
      <c r="AG15" s="26"/>
      <c r="AH15" s="26"/>
      <c r="AI15" s="26"/>
      <c r="AJ15" s="26"/>
    </row>
    <row r="16" spans="1:36" ht="18.899999999999999" customHeight="1">
      <c r="A16" s="1"/>
      <c r="B16" s="278">
        <v>14</v>
      </c>
      <c r="C16" s="275" t="s">
        <v>88</v>
      </c>
      <c r="D16" s="60">
        <f>SUM(K16+Q16+W16+AC16)</f>
        <v>2712</v>
      </c>
      <c r="E16" s="61">
        <f>SUM(D16)/20</f>
        <v>135.6</v>
      </c>
      <c r="F16" s="62">
        <v>128</v>
      </c>
      <c r="G16" s="62">
        <v>133</v>
      </c>
      <c r="H16" s="62">
        <v>144</v>
      </c>
      <c r="I16" s="62">
        <v>126</v>
      </c>
      <c r="J16" s="62">
        <v>147</v>
      </c>
      <c r="K16" s="60">
        <f>SUM(F16:J16)</f>
        <v>678</v>
      </c>
      <c r="L16" s="62">
        <v>126</v>
      </c>
      <c r="M16" s="62">
        <v>140</v>
      </c>
      <c r="N16" s="62">
        <v>143</v>
      </c>
      <c r="O16" s="62">
        <v>144</v>
      </c>
      <c r="P16" s="62">
        <v>140</v>
      </c>
      <c r="Q16" s="60">
        <f>SUM(L16:P16)</f>
        <v>693</v>
      </c>
      <c r="R16" s="339">
        <v>140</v>
      </c>
      <c r="S16" s="339">
        <v>148</v>
      </c>
      <c r="T16" s="339">
        <v>144</v>
      </c>
      <c r="U16" s="339">
        <v>119</v>
      </c>
      <c r="V16" s="62">
        <v>148</v>
      </c>
      <c r="W16" s="60">
        <f>SUM(R16:V16)</f>
        <v>699</v>
      </c>
      <c r="X16" s="340">
        <v>144</v>
      </c>
      <c r="Y16" s="340">
        <v>132</v>
      </c>
      <c r="Z16" s="340">
        <v>141</v>
      </c>
      <c r="AA16" s="340">
        <v>141</v>
      </c>
      <c r="AB16" s="340">
        <v>84</v>
      </c>
      <c r="AC16" s="274">
        <f>SUM(X16:AB16)</f>
        <v>642</v>
      </c>
      <c r="AD16" s="1"/>
      <c r="AE16" s="26"/>
      <c r="AF16" s="26"/>
      <c r="AG16" s="26"/>
      <c r="AH16" s="26"/>
      <c r="AI16" s="26"/>
      <c r="AJ16" s="26"/>
    </row>
    <row r="17" spans="1:36" ht="18.899999999999999" customHeight="1">
      <c r="A17" s="1"/>
      <c r="B17" s="278">
        <v>15</v>
      </c>
      <c r="C17" s="275" t="s">
        <v>76</v>
      </c>
      <c r="D17" s="60">
        <f>SUM(K17+Q17+W17+AC17)</f>
        <v>2690</v>
      </c>
      <c r="E17" s="61">
        <f>SUM(D17)/20</f>
        <v>134.5</v>
      </c>
      <c r="F17" s="62">
        <v>127</v>
      </c>
      <c r="G17" s="62">
        <v>117</v>
      </c>
      <c r="H17" s="62">
        <v>112</v>
      </c>
      <c r="I17" s="62">
        <v>140</v>
      </c>
      <c r="J17" s="62">
        <v>142</v>
      </c>
      <c r="K17" s="60">
        <f>SUM(F17:J17)</f>
        <v>638</v>
      </c>
      <c r="L17" s="62">
        <v>143</v>
      </c>
      <c r="M17" s="62">
        <v>126</v>
      </c>
      <c r="N17" s="62">
        <v>130</v>
      </c>
      <c r="O17" s="62">
        <v>140</v>
      </c>
      <c r="P17" s="62">
        <v>144</v>
      </c>
      <c r="Q17" s="60">
        <f>SUM(L17:P17)</f>
        <v>683</v>
      </c>
      <c r="R17" s="339">
        <v>140</v>
      </c>
      <c r="S17" s="62">
        <v>126</v>
      </c>
      <c r="T17" s="62">
        <v>141</v>
      </c>
      <c r="U17" s="62">
        <v>135</v>
      </c>
      <c r="V17" s="62">
        <v>125</v>
      </c>
      <c r="W17" s="60">
        <f>SUM(R17:V17)</f>
        <v>667</v>
      </c>
      <c r="X17" s="340">
        <v>130</v>
      </c>
      <c r="Y17" s="340">
        <v>148</v>
      </c>
      <c r="Z17" s="340">
        <v>140</v>
      </c>
      <c r="AA17" s="340">
        <v>144</v>
      </c>
      <c r="AB17" s="340">
        <v>140</v>
      </c>
      <c r="AC17" s="274">
        <f>SUM(X17:AB17)</f>
        <v>702</v>
      </c>
      <c r="AD17" s="1"/>
      <c r="AE17" s="26"/>
      <c r="AF17" s="26"/>
      <c r="AG17" s="26"/>
      <c r="AH17" s="26"/>
      <c r="AI17" s="26"/>
      <c r="AJ17" s="26"/>
    </row>
    <row r="18" spans="1:36" ht="18.899999999999999" customHeight="1">
      <c r="A18" s="1"/>
      <c r="B18" s="278">
        <v>16</v>
      </c>
      <c r="C18" s="348" t="s">
        <v>34</v>
      </c>
      <c r="D18" s="60">
        <f>SUM(K18+Q18+W18+AC18)</f>
        <v>2670</v>
      </c>
      <c r="E18" s="61">
        <f>SUM(D18)/20</f>
        <v>133.5</v>
      </c>
      <c r="F18" s="350">
        <v>133</v>
      </c>
      <c r="G18" s="350">
        <v>128</v>
      </c>
      <c r="H18" s="350">
        <v>140</v>
      </c>
      <c r="I18" s="350">
        <v>140</v>
      </c>
      <c r="J18" s="350">
        <v>140</v>
      </c>
      <c r="K18" s="60">
        <f>SUM(F18:J18)</f>
        <v>681</v>
      </c>
      <c r="L18" s="350">
        <v>140</v>
      </c>
      <c r="M18" s="350">
        <v>127</v>
      </c>
      <c r="N18" s="350">
        <v>128</v>
      </c>
      <c r="O18" s="350">
        <v>142</v>
      </c>
      <c r="P18" s="350">
        <v>143</v>
      </c>
      <c r="Q18" s="60">
        <f>SUM(L18:P18)</f>
        <v>680</v>
      </c>
      <c r="R18" s="339">
        <v>119</v>
      </c>
      <c r="S18" s="62">
        <v>128</v>
      </c>
      <c r="T18" s="62">
        <v>126</v>
      </c>
      <c r="U18" s="62">
        <v>131</v>
      </c>
      <c r="V18" s="62">
        <v>140</v>
      </c>
      <c r="W18" s="60">
        <f>SUM(R18:V18)</f>
        <v>644</v>
      </c>
      <c r="X18" s="340">
        <v>140</v>
      </c>
      <c r="Y18" s="340">
        <v>127</v>
      </c>
      <c r="Z18" s="340">
        <v>131</v>
      </c>
      <c r="AA18" s="340">
        <v>127</v>
      </c>
      <c r="AB18" s="340">
        <v>140</v>
      </c>
      <c r="AC18" s="274">
        <f>SUM(X18:AB18)</f>
        <v>665</v>
      </c>
      <c r="AD18" s="1"/>
      <c r="AE18" s="26"/>
      <c r="AF18" s="26"/>
      <c r="AG18" s="26"/>
      <c r="AH18" s="26"/>
      <c r="AI18" s="26"/>
      <c r="AJ18" s="26"/>
    </row>
    <row r="19" spans="1:36" ht="18.899999999999999" customHeight="1">
      <c r="A19" s="1"/>
      <c r="B19" s="278">
        <v>17</v>
      </c>
      <c r="C19" s="275" t="s">
        <v>26</v>
      </c>
      <c r="D19" s="60">
        <f>SUM(K19+Q19+W19+AC19)</f>
        <v>2640</v>
      </c>
      <c r="E19" s="61">
        <f>SUM(D19)/20</f>
        <v>132</v>
      </c>
      <c r="F19" s="62">
        <v>126</v>
      </c>
      <c r="G19" s="62">
        <v>133</v>
      </c>
      <c r="H19" s="62">
        <v>129</v>
      </c>
      <c r="I19" s="62">
        <v>142</v>
      </c>
      <c r="J19" s="62">
        <v>118</v>
      </c>
      <c r="K19" s="60">
        <f>SUM(F19:J19)</f>
        <v>648</v>
      </c>
      <c r="L19" s="62">
        <v>144</v>
      </c>
      <c r="M19" s="62">
        <v>144</v>
      </c>
      <c r="N19" s="62">
        <v>140</v>
      </c>
      <c r="O19" s="62">
        <v>130</v>
      </c>
      <c r="P19" s="62">
        <v>130</v>
      </c>
      <c r="Q19" s="60">
        <f>SUM(L19:P19)</f>
        <v>688</v>
      </c>
      <c r="R19" s="62">
        <v>116</v>
      </c>
      <c r="S19" s="62">
        <v>128</v>
      </c>
      <c r="T19" s="62">
        <v>127</v>
      </c>
      <c r="U19" s="62">
        <v>141</v>
      </c>
      <c r="V19" s="62">
        <v>144</v>
      </c>
      <c r="W19" s="60">
        <f>SUM(R19:V19)</f>
        <v>656</v>
      </c>
      <c r="X19" s="340">
        <v>128</v>
      </c>
      <c r="Y19" s="340">
        <v>128</v>
      </c>
      <c r="Z19" s="340">
        <v>129</v>
      </c>
      <c r="AA19" s="340">
        <v>141</v>
      </c>
      <c r="AB19" s="340">
        <v>122</v>
      </c>
      <c r="AC19" s="274">
        <f>SUM(X19:AB19)</f>
        <v>648</v>
      </c>
      <c r="AD19" s="1"/>
      <c r="AE19" s="26"/>
      <c r="AF19" s="26"/>
      <c r="AG19" s="26"/>
      <c r="AH19" s="26"/>
      <c r="AI19" s="26"/>
      <c r="AJ19" s="26"/>
    </row>
    <row r="20" spans="1:36" ht="18.899999999999999" customHeight="1">
      <c r="A20" s="1"/>
      <c r="B20" s="278">
        <v>18</v>
      </c>
      <c r="C20" s="275" t="s">
        <v>4</v>
      </c>
      <c r="D20" s="60">
        <f>SUM(K20+Q20+W20+AC20)</f>
        <v>2631</v>
      </c>
      <c r="E20" s="61">
        <f>SUM(D20)/20</f>
        <v>131.55000000000001</v>
      </c>
      <c r="F20" s="62">
        <v>144</v>
      </c>
      <c r="G20" s="62">
        <v>123</v>
      </c>
      <c r="H20" s="62">
        <v>143</v>
      </c>
      <c r="I20" s="62">
        <v>127</v>
      </c>
      <c r="J20" s="62">
        <v>129</v>
      </c>
      <c r="K20" s="60">
        <f>SUM(F20:J20)</f>
        <v>666</v>
      </c>
      <c r="L20" s="62">
        <v>116</v>
      </c>
      <c r="M20" s="62">
        <v>133</v>
      </c>
      <c r="N20" s="62">
        <v>127</v>
      </c>
      <c r="O20" s="62">
        <v>128</v>
      </c>
      <c r="P20" s="62">
        <v>131</v>
      </c>
      <c r="Q20" s="60">
        <f>SUM(L20:P20)</f>
        <v>635</v>
      </c>
      <c r="R20" s="339">
        <v>141</v>
      </c>
      <c r="S20" s="339">
        <v>140</v>
      </c>
      <c r="T20" s="339">
        <v>140</v>
      </c>
      <c r="U20" s="339">
        <v>130</v>
      </c>
      <c r="V20" s="62">
        <v>114</v>
      </c>
      <c r="W20" s="60">
        <f>SUM(R20:V20)</f>
        <v>665</v>
      </c>
      <c r="X20" s="261">
        <v>128</v>
      </c>
      <c r="Y20" s="261">
        <v>127</v>
      </c>
      <c r="Z20" s="261">
        <v>130</v>
      </c>
      <c r="AA20" s="261">
        <v>140</v>
      </c>
      <c r="AB20" s="261">
        <v>140</v>
      </c>
      <c r="AC20" s="262">
        <f>SUM(X20:AB20)</f>
        <v>665</v>
      </c>
      <c r="AD20" s="1"/>
      <c r="AE20" s="26"/>
      <c r="AF20" s="26"/>
      <c r="AG20" s="26"/>
      <c r="AH20" s="26"/>
      <c r="AI20" s="26"/>
      <c r="AJ20" s="26"/>
    </row>
    <row r="21" spans="1:36" ht="18.899999999999999" customHeight="1">
      <c r="A21" s="1"/>
      <c r="B21" s="278">
        <v>19</v>
      </c>
      <c r="C21" s="275" t="s">
        <v>3</v>
      </c>
      <c r="D21" s="60">
        <f>SUM(K21+Q21+W21+AC21)</f>
        <v>2626</v>
      </c>
      <c r="E21" s="61">
        <f>SUM(D21)/20</f>
        <v>131.30000000000001</v>
      </c>
      <c r="F21" s="62">
        <v>129</v>
      </c>
      <c r="G21" s="62">
        <v>140</v>
      </c>
      <c r="H21" s="62">
        <v>122</v>
      </c>
      <c r="I21" s="62">
        <v>132</v>
      </c>
      <c r="J21" s="62">
        <v>128</v>
      </c>
      <c r="K21" s="60">
        <f>SUM(F21:J21)</f>
        <v>651</v>
      </c>
      <c r="L21" s="62">
        <v>124</v>
      </c>
      <c r="M21" s="62">
        <v>140</v>
      </c>
      <c r="N21" s="62">
        <v>129</v>
      </c>
      <c r="O21" s="62">
        <v>127</v>
      </c>
      <c r="P21" s="62">
        <v>128</v>
      </c>
      <c r="Q21" s="60">
        <f>SUM(L21:P21)</f>
        <v>648</v>
      </c>
      <c r="R21" s="339">
        <v>101</v>
      </c>
      <c r="S21" s="62">
        <v>128</v>
      </c>
      <c r="T21" s="62">
        <v>141</v>
      </c>
      <c r="U21" s="62">
        <v>140</v>
      </c>
      <c r="V21" s="62">
        <v>142</v>
      </c>
      <c r="W21" s="60">
        <f>SUM(R21:V21)</f>
        <v>652</v>
      </c>
      <c r="X21" s="340">
        <v>132</v>
      </c>
      <c r="Y21" s="340">
        <v>140</v>
      </c>
      <c r="Z21" s="340">
        <v>133</v>
      </c>
      <c r="AA21" s="340">
        <v>143</v>
      </c>
      <c r="AB21" s="340">
        <v>127</v>
      </c>
      <c r="AC21" s="274">
        <f>SUM(X21:AB21)</f>
        <v>675</v>
      </c>
      <c r="AD21" s="1"/>
      <c r="AE21" s="26"/>
      <c r="AF21" s="26"/>
      <c r="AG21" s="26"/>
      <c r="AH21" s="26"/>
      <c r="AI21" s="26"/>
      <c r="AJ21" s="26"/>
    </row>
    <row r="22" spans="1:36" ht="18.899999999999999" customHeight="1">
      <c r="A22" s="1"/>
      <c r="B22" s="278">
        <v>20</v>
      </c>
      <c r="C22" s="275" t="s">
        <v>74</v>
      </c>
      <c r="D22" s="60">
        <f>SUM(K22+Q22+W22+AC22)</f>
        <v>1290</v>
      </c>
      <c r="E22" s="61">
        <f>SUM(D22)/10</f>
        <v>129</v>
      </c>
      <c r="F22" s="62">
        <v>127</v>
      </c>
      <c r="G22" s="62">
        <v>128</v>
      </c>
      <c r="H22" s="62">
        <v>129</v>
      </c>
      <c r="I22" s="62">
        <v>140</v>
      </c>
      <c r="J22" s="62">
        <v>129</v>
      </c>
      <c r="K22" s="60">
        <f>SUM(F22:J22)</f>
        <v>653</v>
      </c>
      <c r="L22" s="62">
        <v>111</v>
      </c>
      <c r="M22" s="62">
        <v>115</v>
      </c>
      <c r="N22" s="62">
        <v>140</v>
      </c>
      <c r="O22" s="62">
        <v>141</v>
      </c>
      <c r="P22" s="62">
        <v>130</v>
      </c>
      <c r="Q22" s="60">
        <f>SUM(L22:P22)</f>
        <v>637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0">
        <f>SUM(R22:V22)</f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274">
        <f>SUM(X22:AB22)</f>
        <v>0</v>
      </c>
      <c r="AD22" s="1"/>
      <c r="AE22" s="26"/>
      <c r="AF22" s="26"/>
      <c r="AG22" s="26"/>
      <c r="AH22" s="26"/>
      <c r="AI22" s="26"/>
      <c r="AJ22" s="26"/>
    </row>
    <row r="23" spans="1:36" ht="18.899999999999999" customHeight="1">
      <c r="A23" s="1"/>
      <c r="B23" s="278">
        <v>21</v>
      </c>
      <c r="C23" s="275" t="s">
        <v>52</v>
      </c>
      <c r="D23" s="60">
        <f>SUM(K23+Q23+W23+AC23)</f>
        <v>2579</v>
      </c>
      <c r="E23" s="61">
        <f>SUM(D23)/20</f>
        <v>128.94999999999999</v>
      </c>
      <c r="F23" s="62">
        <v>143</v>
      </c>
      <c r="G23" s="62">
        <v>144</v>
      </c>
      <c r="H23" s="62">
        <v>120</v>
      </c>
      <c r="I23" s="62">
        <v>119</v>
      </c>
      <c r="J23" s="62">
        <v>128</v>
      </c>
      <c r="K23" s="60">
        <f>SUM(F23:J23)</f>
        <v>654</v>
      </c>
      <c r="L23" s="62">
        <v>116</v>
      </c>
      <c r="M23" s="62">
        <v>110</v>
      </c>
      <c r="N23" s="62">
        <v>142</v>
      </c>
      <c r="O23" s="62">
        <v>142</v>
      </c>
      <c r="P23" s="62">
        <v>143</v>
      </c>
      <c r="Q23" s="60">
        <f>SUM(L23:P23)</f>
        <v>653</v>
      </c>
      <c r="R23" s="339">
        <v>123</v>
      </c>
      <c r="S23" s="62">
        <v>124</v>
      </c>
      <c r="T23" s="62">
        <v>125</v>
      </c>
      <c r="U23" s="62">
        <v>126</v>
      </c>
      <c r="V23" s="62">
        <v>127</v>
      </c>
      <c r="W23" s="60">
        <f>SUM(R23:V23)</f>
        <v>625</v>
      </c>
      <c r="X23" s="340">
        <v>127</v>
      </c>
      <c r="Y23" s="340">
        <v>140</v>
      </c>
      <c r="Z23" s="340">
        <v>127</v>
      </c>
      <c r="AA23" s="340">
        <v>148</v>
      </c>
      <c r="AB23" s="340">
        <v>105</v>
      </c>
      <c r="AC23" s="274">
        <f>SUM(X23:AB23)</f>
        <v>647</v>
      </c>
      <c r="AD23" s="1"/>
      <c r="AE23" s="26"/>
      <c r="AF23" s="26"/>
      <c r="AG23" s="26"/>
      <c r="AH23" s="26"/>
      <c r="AI23" s="26"/>
      <c r="AJ23" s="26"/>
    </row>
    <row r="24" spans="1:36" ht="18.899999999999999" customHeight="1">
      <c r="A24" s="1"/>
      <c r="B24" s="278">
        <v>22</v>
      </c>
      <c r="C24" s="275" t="s">
        <v>50</v>
      </c>
      <c r="D24" s="60">
        <f>SUM(K24+Q24+W24+AC24)</f>
        <v>2541</v>
      </c>
      <c r="E24" s="61">
        <f>SUM(D24)/20</f>
        <v>127.05</v>
      </c>
      <c r="F24" s="62">
        <v>125</v>
      </c>
      <c r="G24" s="62">
        <v>130</v>
      </c>
      <c r="H24" s="62">
        <v>115</v>
      </c>
      <c r="I24" s="62">
        <v>131</v>
      </c>
      <c r="J24" s="62">
        <v>127</v>
      </c>
      <c r="K24" s="60">
        <f>SUM(F24:J24)</f>
        <v>628</v>
      </c>
      <c r="L24" s="62">
        <v>132</v>
      </c>
      <c r="M24" s="62">
        <v>129</v>
      </c>
      <c r="N24" s="62">
        <v>128</v>
      </c>
      <c r="O24" s="62">
        <v>129</v>
      </c>
      <c r="P24" s="62">
        <v>126</v>
      </c>
      <c r="Q24" s="60">
        <f>SUM(L24:P24)</f>
        <v>644</v>
      </c>
      <c r="R24" s="62">
        <v>113</v>
      </c>
      <c r="S24" s="62">
        <v>126</v>
      </c>
      <c r="T24" s="62">
        <v>140</v>
      </c>
      <c r="U24" s="62">
        <v>128</v>
      </c>
      <c r="V24" s="62">
        <v>127</v>
      </c>
      <c r="W24" s="60">
        <f>SUM(R24:V24)</f>
        <v>634</v>
      </c>
      <c r="X24" s="340">
        <v>126</v>
      </c>
      <c r="Y24" s="340">
        <v>129</v>
      </c>
      <c r="Z24" s="340">
        <v>129</v>
      </c>
      <c r="AA24" s="340">
        <v>125</v>
      </c>
      <c r="AB24" s="340">
        <v>126</v>
      </c>
      <c r="AC24" s="274">
        <f>SUM(X24:AB24)</f>
        <v>635</v>
      </c>
      <c r="AD24" s="1"/>
      <c r="AE24" s="26"/>
      <c r="AF24" s="26"/>
      <c r="AG24" s="26"/>
      <c r="AH24" s="26"/>
      <c r="AI24" s="26"/>
      <c r="AJ24" s="26"/>
    </row>
    <row r="25" spans="1:36" ht="18.899999999999999" customHeight="1">
      <c r="A25" s="1"/>
      <c r="B25" s="278">
        <v>23</v>
      </c>
      <c r="C25" s="275" t="s">
        <v>30</v>
      </c>
      <c r="D25" s="60">
        <f>SUM(K25+Q25+W25+AC25)</f>
        <v>2541</v>
      </c>
      <c r="E25" s="61">
        <f>SUM(D25)/20</f>
        <v>127.05</v>
      </c>
      <c r="F25" s="62">
        <v>125</v>
      </c>
      <c r="G25" s="62">
        <v>111</v>
      </c>
      <c r="H25" s="62">
        <v>129</v>
      </c>
      <c r="I25" s="62">
        <v>126</v>
      </c>
      <c r="J25" s="62">
        <v>124</v>
      </c>
      <c r="K25" s="60">
        <f>SUM(F25:J25)</f>
        <v>615</v>
      </c>
      <c r="L25" s="62">
        <v>144</v>
      </c>
      <c r="M25" s="62">
        <v>140</v>
      </c>
      <c r="N25" s="62">
        <v>105</v>
      </c>
      <c r="O25" s="62">
        <v>140</v>
      </c>
      <c r="P25" s="62">
        <v>103</v>
      </c>
      <c r="Q25" s="60">
        <f>SUM(L25:P25)</f>
        <v>632</v>
      </c>
      <c r="R25" s="62">
        <v>118</v>
      </c>
      <c r="S25" s="62">
        <v>128</v>
      </c>
      <c r="T25" s="62">
        <v>131</v>
      </c>
      <c r="U25" s="62">
        <v>123</v>
      </c>
      <c r="V25" s="62">
        <v>129</v>
      </c>
      <c r="W25" s="60">
        <f>SUM(R25:V25)</f>
        <v>629</v>
      </c>
      <c r="X25" s="261">
        <v>132</v>
      </c>
      <c r="Y25" s="261">
        <v>140</v>
      </c>
      <c r="Z25" s="261">
        <v>126</v>
      </c>
      <c r="AA25" s="261">
        <v>141</v>
      </c>
      <c r="AB25" s="261">
        <v>126</v>
      </c>
      <c r="AC25" s="274">
        <f>SUM(X25:AB25)</f>
        <v>665</v>
      </c>
      <c r="AD25" s="1"/>
      <c r="AE25" s="26"/>
      <c r="AF25" s="26"/>
      <c r="AG25" s="26"/>
      <c r="AH25" s="26"/>
      <c r="AI25" s="26"/>
      <c r="AJ25" s="26"/>
    </row>
    <row r="26" spans="1:36" ht="18.899999999999999" customHeight="1">
      <c r="A26" s="1"/>
      <c r="B26" s="278">
        <v>24</v>
      </c>
      <c r="C26" s="275" t="s">
        <v>96</v>
      </c>
      <c r="D26" s="60">
        <f>SUM(K26+Q26+W26+AC26)</f>
        <v>2528</v>
      </c>
      <c r="E26" s="61">
        <f>SUM(D26)/20</f>
        <v>126.4</v>
      </c>
      <c r="F26" s="62">
        <v>116</v>
      </c>
      <c r="G26" s="62">
        <v>125</v>
      </c>
      <c r="H26" s="62">
        <v>127</v>
      </c>
      <c r="I26" s="62">
        <v>131</v>
      </c>
      <c r="J26" s="62">
        <v>127</v>
      </c>
      <c r="K26" s="60">
        <f>SUM(F26:J26)</f>
        <v>626</v>
      </c>
      <c r="L26" s="62">
        <v>127</v>
      </c>
      <c r="M26" s="62">
        <v>128</v>
      </c>
      <c r="N26" s="62">
        <v>115</v>
      </c>
      <c r="O26" s="62">
        <v>130</v>
      </c>
      <c r="P26" s="62">
        <v>125</v>
      </c>
      <c r="Q26" s="60">
        <f>SUM(L26:P26)</f>
        <v>625</v>
      </c>
      <c r="R26" s="339">
        <v>129</v>
      </c>
      <c r="S26" s="62">
        <v>122</v>
      </c>
      <c r="T26" s="62">
        <v>129</v>
      </c>
      <c r="U26" s="62">
        <v>148</v>
      </c>
      <c r="V26" s="62">
        <v>124</v>
      </c>
      <c r="W26" s="60">
        <f>SUM(R26:V26)</f>
        <v>652</v>
      </c>
      <c r="X26" s="340">
        <v>115</v>
      </c>
      <c r="Y26" s="340">
        <v>128</v>
      </c>
      <c r="Z26" s="340">
        <v>130</v>
      </c>
      <c r="AA26" s="340">
        <v>123</v>
      </c>
      <c r="AB26" s="340">
        <v>129</v>
      </c>
      <c r="AC26" s="274">
        <f>SUM(X26:AB26)</f>
        <v>625</v>
      </c>
      <c r="AD26" s="1"/>
      <c r="AE26" s="26"/>
      <c r="AF26" s="26"/>
      <c r="AG26" s="26"/>
      <c r="AH26" s="26"/>
      <c r="AI26" s="26"/>
      <c r="AJ26" s="26"/>
    </row>
    <row r="27" spans="1:36" ht="18.899999999999999" customHeight="1">
      <c r="A27" s="1"/>
      <c r="B27" s="278">
        <v>25</v>
      </c>
      <c r="C27" s="275" t="s">
        <v>29</v>
      </c>
      <c r="D27" s="60">
        <f>SUM(K27+Q27+W27+AC27)</f>
        <v>2489</v>
      </c>
      <c r="E27" s="61">
        <f>SUM(D27)/20</f>
        <v>124.45</v>
      </c>
      <c r="F27" s="62">
        <v>127</v>
      </c>
      <c r="G27" s="62">
        <v>114</v>
      </c>
      <c r="H27" s="62">
        <v>126</v>
      </c>
      <c r="I27" s="62">
        <v>127</v>
      </c>
      <c r="J27" s="62">
        <v>129</v>
      </c>
      <c r="K27" s="60">
        <f>SUM(F27:J27)</f>
        <v>623</v>
      </c>
      <c r="L27" s="62">
        <v>124</v>
      </c>
      <c r="M27" s="62">
        <v>133</v>
      </c>
      <c r="N27" s="62">
        <v>127</v>
      </c>
      <c r="O27" s="62">
        <v>142</v>
      </c>
      <c r="P27" s="62">
        <v>111</v>
      </c>
      <c r="Q27" s="60">
        <f>SUM(L27:P27)</f>
        <v>637</v>
      </c>
      <c r="R27" s="339">
        <v>117</v>
      </c>
      <c r="S27" s="62">
        <v>126</v>
      </c>
      <c r="T27" s="62">
        <v>117</v>
      </c>
      <c r="U27" s="62">
        <v>123</v>
      </c>
      <c r="V27" s="62">
        <v>105</v>
      </c>
      <c r="W27" s="60">
        <f>SUM(R27:V27)</f>
        <v>588</v>
      </c>
      <c r="X27" s="340">
        <v>132</v>
      </c>
      <c r="Y27" s="340">
        <v>123</v>
      </c>
      <c r="Z27" s="340">
        <v>129</v>
      </c>
      <c r="AA27" s="340">
        <v>113</v>
      </c>
      <c r="AB27" s="340">
        <v>144</v>
      </c>
      <c r="AC27" s="274">
        <f>SUM(X27:AB27)</f>
        <v>641</v>
      </c>
      <c r="AD27" s="1"/>
      <c r="AE27" s="26"/>
      <c r="AF27" s="26"/>
      <c r="AG27" s="26"/>
      <c r="AH27" s="26"/>
      <c r="AI27" s="26"/>
      <c r="AJ27" s="26"/>
    </row>
    <row r="28" spans="1:36" ht="18.899999999999999" customHeight="1">
      <c r="A28" s="1"/>
      <c r="B28" s="278">
        <v>26</v>
      </c>
      <c r="C28" s="275" t="s">
        <v>58</v>
      </c>
      <c r="D28" s="60">
        <f>SUM(K28+Q28+W28+AC28)</f>
        <v>2418</v>
      </c>
      <c r="E28" s="61">
        <f>SUM(D28)/20</f>
        <v>120.9</v>
      </c>
      <c r="F28" s="62">
        <v>109</v>
      </c>
      <c r="G28" s="62">
        <v>93</v>
      </c>
      <c r="H28" s="62">
        <v>126</v>
      </c>
      <c r="I28" s="62">
        <v>127</v>
      </c>
      <c r="J28" s="62">
        <v>129</v>
      </c>
      <c r="K28" s="60">
        <f>SUM(F28:J28)</f>
        <v>584</v>
      </c>
      <c r="L28" s="62">
        <v>109</v>
      </c>
      <c r="M28" s="62">
        <v>126</v>
      </c>
      <c r="N28" s="62">
        <v>109</v>
      </c>
      <c r="O28" s="62">
        <v>125</v>
      </c>
      <c r="P28" s="62">
        <v>128</v>
      </c>
      <c r="Q28" s="60">
        <f>SUM(L28:P28)</f>
        <v>597</v>
      </c>
      <c r="R28" s="62">
        <v>111</v>
      </c>
      <c r="S28" s="62">
        <v>126</v>
      </c>
      <c r="T28" s="62">
        <v>109</v>
      </c>
      <c r="U28" s="62">
        <v>126</v>
      </c>
      <c r="V28" s="62">
        <v>111</v>
      </c>
      <c r="W28" s="60">
        <f>SUM(R28:V28)</f>
        <v>583</v>
      </c>
      <c r="X28" s="340">
        <v>143</v>
      </c>
      <c r="Y28" s="340">
        <v>128</v>
      </c>
      <c r="Z28" s="340">
        <v>124</v>
      </c>
      <c r="AA28" s="340">
        <v>132</v>
      </c>
      <c r="AB28" s="340">
        <v>127</v>
      </c>
      <c r="AC28" s="274">
        <f>SUM(X28:AB28)</f>
        <v>654</v>
      </c>
      <c r="AD28" s="1"/>
      <c r="AE28" s="26"/>
      <c r="AF28" s="26"/>
      <c r="AG28" s="26"/>
      <c r="AH28" s="26"/>
      <c r="AI28" s="26"/>
      <c r="AJ28" s="26"/>
    </row>
    <row r="29" spans="1:36" ht="18.899999999999999" customHeight="1">
      <c r="A29" s="1"/>
      <c r="B29" s="278">
        <v>27</v>
      </c>
      <c r="C29" s="275" t="s">
        <v>60</v>
      </c>
      <c r="D29" s="60">
        <f>SUM(K29+Q29+W29+AC29)</f>
        <v>2400</v>
      </c>
      <c r="E29" s="61">
        <f>SUM(D29)/20</f>
        <v>120</v>
      </c>
      <c r="F29" s="62">
        <v>115</v>
      </c>
      <c r="G29" s="62">
        <v>129</v>
      </c>
      <c r="H29" s="62">
        <v>111</v>
      </c>
      <c r="I29" s="62">
        <v>129</v>
      </c>
      <c r="J29" s="62">
        <v>116</v>
      </c>
      <c r="K29" s="60">
        <f>SUM(F29:J29)</f>
        <v>600</v>
      </c>
      <c r="L29" s="62">
        <v>124</v>
      </c>
      <c r="M29" s="62">
        <v>113</v>
      </c>
      <c r="N29" s="62">
        <v>113</v>
      </c>
      <c r="O29" s="62">
        <v>126</v>
      </c>
      <c r="P29" s="62">
        <v>114</v>
      </c>
      <c r="Q29" s="60">
        <f>SUM(L29:P29)</f>
        <v>590</v>
      </c>
      <c r="R29" s="62">
        <v>126</v>
      </c>
      <c r="S29" s="62">
        <v>135</v>
      </c>
      <c r="T29" s="62">
        <v>113</v>
      </c>
      <c r="U29" s="62">
        <v>130</v>
      </c>
      <c r="V29" s="62">
        <v>127</v>
      </c>
      <c r="W29" s="60">
        <f>SUM(R29:V29)</f>
        <v>631</v>
      </c>
      <c r="X29" s="340">
        <v>113</v>
      </c>
      <c r="Y29" s="340">
        <v>143</v>
      </c>
      <c r="Z29" s="340">
        <v>115</v>
      </c>
      <c r="AA29" s="340">
        <v>105</v>
      </c>
      <c r="AB29" s="340">
        <v>103</v>
      </c>
      <c r="AC29" s="274">
        <f>SUM(X29:AB29)</f>
        <v>579</v>
      </c>
      <c r="AD29" s="1"/>
      <c r="AE29" s="26"/>
      <c r="AF29" s="26"/>
      <c r="AG29" s="26"/>
      <c r="AH29" s="26"/>
      <c r="AI29" s="26"/>
      <c r="AJ29" s="26"/>
    </row>
    <row r="30" spans="1:36" ht="18.899999999999999" customHeight="1">
      <c r="A30" s="1"/>
      <c r="B30" s="278">
        <v>28</v>
      </c>
      <c r="C30" s="275" t="s">
        <v>38</v>
      </c>
      <c r="D30" s="60">
        <f>SUM(K30+Q30+W30+AC30)</f>
        <v>2362</v>
      </c>
      <c r="E30" s="61">
        <f>SUM(D30)/20</f>
        <v>118.1</v>
      </c>
      <c r="F30" s="62">
        <v>124</v>
      </c>
      <c r="G30" s="62">
        <v>103</v>
      </c>
      <c r="H30" s="62">
        <v>120</v>
      </c>
      <c r="I30" s="62">
        <v>113</v>
      </c>
      <c r="J30" s="62">
        <v>123</v>
      </c>
      <c r="K30" s="60">
        <f>SUM(F30:J30)</f>
        <v>583</v>
      </c>
      <c r="L30" s="62">
        <v>107</v>
      </c>
      <c r="M30" s="62">
        <v>117</v>
      </c>
      <c r="N30" s="62">
        <v>123</v>
      </c>
      <c r="O30" s="62">
        <v>116</v>
      </c>
      <c r="P30" s="62">
        <v>124</v>
      </c>
      <c r="Q30" s="60">
        <f>SUM(L30:P30)</f>
        <v>587</v>
      </c>
      <c r="R30" s="339">
        <v>117</v>
      </c>
      <c r="S30" s="62">
        <v>128</v>
      </c>
      <c r="T30" s="62">
        <v>126</v>
      </c>
      <c r="U30" s="62">
        <v>126</v>
      </c>
      <c r="V30" s="62">
        <v>115</v>
      </c>
      <c r="W30" s="60">
        <f>SUM(R30:V30)</f>
        <v>612</v>
      </c>
      <c r="X30" s="340">
        <v>127</v>
      </c>
      <c r="Y30" s="340">
        <v>109</v>
      </c>
      <c r="Z30" s="340">
        <v>106</v>
      </c>
      <c r="AA30" s="340">
        <v>105</v>
      </c>
      <c r="AB30" s="340">
        <v>133</v>
      </c>
      <c r="AC30" s="274">
        <f>SUM(X30:AB30)</f>
        <v>580</v>
      </c>
      <c r="AD30" s="1"/>
      <c r="AE30" s="26"/>
      <c r="AF30" s="26"/>
      <c r="AG30" s="26"/>
      <c r="AH30" s="26"/>
      <c r="AI30" s="26"/>
      <c r="AJ30" s="26"/>
    </row>
    <row r="31" spans="1:36" ht="18.899999999999999" customHeight="1">
      <c r="A31" s="1"/>
      <c r="B31" s="278">
        <v>29</v>
      </c>
      <c r="C31" s="275" t="s">
        <v>31</v>
      </c>
      <c r="D31" s="60">
        <f>SUM(K31+Q31+W31+AC31)</f>
        <v>0</v>
      </c>
      <c r="E31" s="61">
        <f>SUM(D31)/20</f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0">
        <f>SUM(F31:J31)</f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0">
        <f>SUM(L31:P31)</f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0">
        <f>SUM(R31:V31)</f>
        <v>0</v>
      </c>
      <c r="X31" s="340">
        <v>0</v>
      </c>
      <c r="Y31" s="340">
        <v>0</v>
      </c>
      <c r="Z31" s="340">
        <v>0</v>
      </c>
      <c r="AA31" s="340">
        <v>0</v>
      </c>
      <c r="AB31" s="340">
        <v>0</v>
      </c>
      <c r="AC31" s="274">
        <f>SUM(X31:AB31)</f>
        <v>0</v>
      </c>
      <c r="AD31" s="1"/>
      <c r="AE31" s="26"/>
      <c r="AF31" s="26"/>
      <c r="AG31" s="26"/>
      <c r="AH31" s="26"/>
      <c r="AI31" s="26"/>
      <c r="AJ31" s="26"/>
    </row>
    <row r="32" spans="1:36" ht="18.899999999999999" customHeight="1">
      <c r="A32" s="1"/>
      <c r="B32" s="278">
        <v>30</v>
      </c>
      <c r="C32" s="275" t="s">
        <v>73</v>
      </c>
      <c r="D32" s="60">
        <f>SUM(K32+Q32+W32+AC32)</f>
        <v>0</v>
      </c>
      <c r="E32" s="61">
        <f>SUM(D32)/20</f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0">
        <f>SUM(F32:J32)</f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0">
        <f>SUM(L32:P32)</f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0">
        <f>SUM(R32:V32)</f>
        <v>0</v>
      </c>
      <c r="X32" s="340">
        <v>0</v>
      </c>
      <c r="Y32" s="340">
        <v>0</v>
      </c>
      <c r="Z32" s="340">
        <v>0</v>
      </c>
      <c r="AA32" s="340">
        <v>0</v>
      </c>
      <c r="AB32" s="340">
        <v>0</v>
      </c>
      <c r="AC32" s="274">
        <f>SUM(X32:AB32)</f>
        <v>0</v>
      </c>
      <c r="AD32" s="1"/>
      <c r="AE32" s="26"/>
      <c r="AF32" s="26"/>
      <c r="AG32" s="26"/>
      <c r="AH32" s="26"/>
      <c r="AI32" s="26"/>
      <c r="AJ32" s="26"/>
    </row>
    <row r="33" spans="1:36" ht="18.899999999999999" customHeight="1">
      <c r="A33" s="1"/>
      <c r="B33" s="278">
        <v>31</v>
      </c>
      <c r="C33" s="275" t="s">
        <v>32</v>
      </c>
      <c r="D33" s="60">
        <f>SUM(K33+Q33+W33+AC33)</f>
        <v>0</v>
      </c>
      <c r="E33" s="61">
        <f>SUM(D33)/20</f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0">
        <f>SUM(F33:J33)</f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0">
        <f>SUM(L33:P33)</f>
        <v>0</v>
      </c>
      <c r="R33" s="339">
        <v>0</v>
      </c>
      <c r="S33" s="62">
        <v>0</v>
      </c>
      <c r="T33" s="62">
        <v>0</v>
      </c>
      <c r="U33" s="62">
        <v>0</v>
      </c>
      <c r="V33" s="62">
        <v>0</v>
      </c>
      <c r="W33" s="60">
        <f>SUM(R33:V33)</f>
        <v>0</v>
      </c>
      <c r="X33" s="340">
        <v>0</v>
      </c>
      <c r="Y33" s="340">
        <v>0</v>
      </c>
      <c r="Z33" s="340">
        <v>0</v>
      </c>
      <c r="AA33" s="340">
        <v>0</v>
      </c>
      <c r="AB33" s="340">
        <v>0</v>
      </c>
      <c r="AC33" s="274">
        <f>SUM(X33:AB33)</f>
        <v>0</v>
      </c>
      <c r="AD33" s="1"/>
      <c r="AE33" s="26"/>
      <c r="AF33" s="26"/>
      <c r="AG33" s="26"/>
      <c r="AH33" s="26"/>
      <c r="AI33" s="26"/>
      <c r="AJ33" s="26"/>
    </row>
    <row r="34" spans="1:36" ht="18.899999999999999" customHeight="1">
      <c r="A34" s="1"/>
      <c r="B34" s="278">
        <v>32</v>
      </c>
      <c r="C34" s="275" t="s">
        <v>33</v>
      </c>
      <c r="D34" s="60">
        <f>SUM(K34+Q34+W34+AC34)</f>
        <v>0</v>
      </c>
      <c r="E34" s="61">
        <f>SUM(D34)/20</f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0">
        <f>SUM(F34:J34)</f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0">
        <f>SUM(L34:P34)</f>
        <v>0</v>
      </c>
      <c r="R34" s="339">
        <v>0</v>
      </c>
      <c r="S34" s="62">
        <v>0</v>
      </c>
      <c r="T34" s="62">
        <v>0</v>
      </c>
      <c r="U34" s="62">
        <v>0</v>
      </c>
      <c r="V34" s="62">
        <v>0</v>
      </c>
      <c r="W34" s="60">
        <f>SUM(R34:V34)</f>
        <v>0</v>
      </c>
      <c r="X34" s="340">
        <v>0</v>
      </c>
      <c r="Y34" s="340">
        <v>0</v>
      </c>
      <c r="Z34" s="340">
        <v>0</v>
      </c>
      <c r="AA34" s="340">
        <v>0</v>
      </c>
      <c r="AB34" s="340">
        <v>0</v>
      </c>
      <c r="AC34" s="274">
        <f>SUM(X34:AB34)</f>
        <v>0</v>
      </c>
      <c r="AD34" s="1"/>
      <c r="AE34" s="26"/>
      <c r="AF34" s="26"/>
      <c r="AG34" s="26"/>
      <c r="AH34" s="26"/>
      <c r="AI34" s="26"/>
      <c r="AJ34" s="26"/>
    </row>
    <row r="35" spans="1:36" ht="18.899999999999999" customHeight="1">
      <c r="A35" s="1"/>
      <c r="B35" s="278">
        <v>33</v>
      </c>
      <c r="C35" s="275" t="s">
        <v>89</v>
      </c>
      <c r="D35" s="60">
        <f>SUM(K35+Q35+W35+AC35)</f>
        <v>0</v>
      </c>
      <c r="E35" s="61">
        <f>SUM(D35)/20</f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0">
        <f>SUM(F35:J35)</f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0">
        <f>SUM(L35:P35)</f>
        <v>0</v>
      </c>
      <c r="R35" s="339">
        <v>0</v>
      </c>
      <c r="S35" s="62">
        <v>0</v>
      </c>
      <c r="T35" s="62">
        <v>0</v>
      </c>
      <c r="U35" s="62">
        <v>0</v>
      </c>
      <c r="V35" s="62">
        <v>0</v>
      </c>
      <c r="W35" s="60">
        <f>SUM(R35:V35)</f>
        <v>0</v>
      </c>
      <c r="X35" s="340">
        <v>0</v>
      </c>
      <c r="Y35" s="340">
        <v>0</v>
      </c>
      <c r="Z35" s="340">
        <v>0</v>
      </c>
      <c r="AA35" s="340">
        <v>0</v>
      </c>
      <c r="AB35" s="340">
        <v>0</v>
      </c>
      <c r="AC35" s="274">
        <f>SUM(X35:AB35)</f>
        <v>0</v>
      </c>
      <c r="AD35" s="1"/>
      <c r="AE35" s="26"/>
      <c r="AF35" s="26"/>
      <c r="AG35" s="26"/>
      <c r="AH35" s="26"/>
      <c r="AI35" s="26"/>
      <c r="AJ35" s="26"/>
    </row>
    <row r="36" spans="1:36" ht="18.899999999999999" customHeight="1">
      <c r="A36" s="1"/>
      <c r="B36" s="278">
        <v>34</v>
      </c>
      <c r="C36" s="349" t="s">
        <v>48</v>
      </c>
      <c r="D36" s="264">
        <f>SUM(K36+Q36+W36+AC36)</f>
        <v>0</v>
      </c>
      <c r="E36" s="276">
        <f>SUM(D36)/20</f>
        <v>0</v>
      </c>
      <c r="F36" s="327">
        <v>0</v>
      </c>
      <c r="G36" s="327">
        <v>0</v>
      </c>
      <c r="H36" s="327">
        <v>0</v>
      </c>
      <c r="I36" s="327">
        <v>0</v>
      </c>
      <c r="J36" s="327">
        <v>0</v>
      </c>
      <c r="K36" s="264">
        <f>SUM(F36:J36)</f>
        <v>0</v>
      </c>
      <c r="L36" s="327">
        <v>0</v>
      </c>
      <c r="M36" s="327">
        <v>0</v>
      </c>
      <c r="N36" s="327">
        <v>0</v>
      </c>
      <c r="O36" s="327">
        <v>0</v>
      </c>
      <c r="P36" s="327">
        <v>0</v>
      </c>
      <c r="Q36" s="264">
        <f>SUM(L36:P36)</f>
        <v>0</v>
      </c>
      <c r="R36" s="342">
        <v>0</v>
      </c>
      <c r="S36" s="327">
        <v>0</v>
      </c>
      <c r="T36" s="327">
        <v>0</v>
      </c>
      <c r="U36" s="327">
        <v>0</v>
      </c>
      <c r="V36" s="327">
        <v>0</v>
      </c>
      <c r="W36" s="264">
        <f>SUM(R36:V36)</f>
        <v>0</v>
      </c>
      <c r="X36" s="343">
        <v>0</v>
      </c>
      <c r="Y36" s="343">
        <v>0</v>
      </c>
      <c r="Z36" s="343">
        <v>0</v>
      </c>
      <c r="AA36" s="343">
        <v>0</v>
      </c>
      <c r="AB36" s="343">
        <v>0</v>
      </c>
      <c r="AC36" s="277">
        <f>SUM(X36:AB36)</f>
        <v>0</v>
      </c>
      <c r="AD36" s="1"/>
      <c r="AE36" s="26"/>
      <c r="AF36" s="26"/>
      <c r="AG36" s="26"/>
      <c r="AH36" s="26"/>
      <c r="AI36" s="26"/>
      <c r="AJ36" s="26"/>
    </row>
    <row r="37" spans="1:36" ht="18.600000000000001">
      <c r="A37" s="1"/>
      <c r="B37" s="3"/>
      <c r="C37" s="40"/>
      <c r="D37" s="7"/>
      <c r="E37" s="41"/>
      <c r="F37" s="42"/>
      <c r="G37" s="42"/>
      <c r="H37" s="42"/>
      <c r="I37" s="42"/>
      <c r="J37" s="42"/>
      <c r="K37" s="7"/>
      <c r="L37" s="42"/>
      <c r="M37" s="42"/>
      <c r="N37" s="42"/>
      <c r="O37" s="42"/>
      <c r="P37" s="42"/>
      <c r="Q37" s="7"/>
      <c r="R37" s="6"/>
      <c r="S37" s="42"/>
      <c r="T37" s="42"/>
      <c r="U37" s="42"/>
      <c r="V37" s="42"/>
      <c r="W37" s="7"/>
      <c r="X37" s="1"/>
      <c r="Y37" s="1"/>
      <c r="Z37" s="1"/>
      <c r="AA37" s="1"/>
      <c r="AB37" s="1"/>
      <c r="AC37" s="1"/>
      <c r="AD37" s="1"/>
      <c r="AE37" s="26"/>
      <c r="AF37" s="26"/>
      <c r="AG37" s="26"/>
      <c r="AH37" s="26"/>
      <c r="AI37" s="26"/>
      <c r="AJ37" s="26"/>
    </row>
    <row r="38" spans="1:36" ht="18.600000000000001">
      <c r="A38" s="23"/>
      <c r="B38" s="17"/>
      <c r="C38" s="25"/>
      <c r="D38" s="20"/>
      <c r="E38" s="16"/>
      <c r="F38" s="21"/>
      <c r="G38" s="21"/>
      <c r="H38" s="21"/>
      <c r="I38" s="21"/>
      <c r="J38" s="21"/>
      <c r="K38" s="20"/>
      <c r="L38" s="21"/>
      <c r="M38" s="21"/>
      <c r="N38" s="21"/>
      <c r="O38" s="21"/>
      <c r="P38" s="21"/>
      <c r="Q38" s="20"/>
      <c r="R38" s="24"/>
      <c r="S38" s="21"/>
      <c r="T38" s="21"/>
      <c r="U38" s="21"/>
      <c r="V38" s="21"/>
      <c r="W38" s="20"/>
      <c r="X38" s="23"/>
      <c r="Y38" s="23"/>
      <c r="Z38" s="23"/>
      <c r="AA38" s="23"/>
      <c r="AB38" s="23"/>
      <c r="AC38" s="23"/>
      <c r="AD38" s="23"/>
      <c r="AE38" s="26"/>
      <c r="AF38" s="26"/>
      <c r="AG38" s="26"/>
      <c r="AH38" s="26"/>
      <c r="AI38" s="26"/>
      <c r="AJ38" s="26"/>
    </row>
    <row r="39" spans="1:36" ht="18.600000000000001">
      <c r="A39" s="23"/>
      <c r="B39" s="17"/>
      <c r="C39" s="25"/>
      <c r="D39" s="20"/>
      <c r="E39" s="16"/>
      <c r="F39" s="21"/>
      <c r="G39" s="21"/>
      <c r="H39" s="21"/>
      <c r="I39" s="21"/>
      <c r="J39" s="21"/>
      <c r="K39" s="20"/>
      <c r="L39" s="21"/>
      <c r="M39" s="21"/>
      <c r="N39" s="21"/>
      <c r="O39" s="21"/>
      <c r="P39" s="21"/>
      <c r="Q39" s="20"/>
      <c r="R39" s="24"/>
      <c r="S39" s="21"/>
      <c r="T39" s="21"/>
      <c r="U39" s="21"/>
      <c r="V39" s="21"/>
      <c r="W39" s="20"/>
      <c r="X39" s="23"/>
      <c r="Y39" s="23"/>
      <c r="Z39" s="23"/>
      <c r="AA39" s="23"/>
      <c r="AB39" s="23"/>
      <c r="AC39" s="23"/>
      <c r="AD39" s="23"/>
      <c r="AE39" s="26"/>
      <c r="AF39" s="26"/>
      <c r="AG39" s="26"/>
      <c r="AH39" s="26"/>
      <c r="AI39" s="26"/>
      <c r="AJ39" s="26"/>
    </row>
    <row r="40" spans="1:36" ht="18.600000000000001">
      <c r="A40" s="23"/>
      <c r="B40" s="17"/>
      <c r="C40" s="25"/>
      <c r="D40" s="20"/>
      <c r="E40" s="16"/>
      <c r="F40" s="21"/>
      <c r="G40" s="21"/>
      <c r="H40" s="21"/>
      <c r="I40" s="21"/>
      <c r="J40" s="21"/>
      <c r="K40" s="20"/>
      <c r="L40" s="21"/>
      <c r="M40" s="21"/>
      <c r="N40" s="21"/>
      <c r="O40" s="21"/>
      <c r="P40" s="21"/>
      <c r="Q40" s="20"/>
      <c r="R40" s="24"/>
      <c r="S40" s="21"/>
      <c r="T40" s="21"/>
      <c r="U40" s="21"/>
      <c r="V40" s="21"/>
      <c r="W40" s="20"/>
      <c r="X40" s="23"/>
      <c r="Y40" s="23"/>
      <c r="Z40" s="23"/>
      <c r="AA40" s="23"/>
      <c r="AB40" s="23"/>
      <c r="AC40" s="23"/>
      <c r="AD40" s="23"/>
      <c r="AE40" s="26"/>
      <c r="AF40" s="26"/>
      <c r="AG40" s="26"/>
      <c r="AH40" s="26"/>
      <c r="AI40" s="26"/>
      <c r="AJ40" s="26"/>
    </row>
    <row r="41" spans="1:36" ht="18.600000000000001">
      <c r="A41" s="23"/>
      <c r="B41" s="17"/>
      <c r="C41" s="25"/>
      <c r="D41" s="20"/>
      <c r="E41" s="16"/>
      <c r="F41" s="21"/>
      <c r="G41" s="21"/>
      <c r="H41" s="21"/>
      <c r="I41" s="21"/>
      <c r="J41" s="21"/>
      <c r="K41" s="20"/>
      <c r="L41" s="21"/>
      <c r="M41" s="21"/>
      <c r="N41" s="21"/>
      <c r="O41" s="21"/>
      <c r="P41" s="21"/>
      <c r="Q41" s="20"/>
      <c r="R41" s="24"/>
      <c r="S41" s="21"/>
      <c r="T41" s="21"/>
      <c r="U41" s="21"/>
      <c r="V41" s="21"/>
      <c r="W41" s="20"/>
      <c r="X41" s="23"/>
      <c r="Y41" s="23"/>
      <c r="Z41" s="23"/>
      <c r="AA41" s="23"/>
      <c r="AB41" s="23"/>
      <c r="AC41" s="23"/>
      <c r="AD41" s="23"/>
      <c r="AE41" s="26"/>
      <c r="AF41" s="26"/>
      <c r="AG41" s="26"/>
      <c r="AH41" s="26"/>
      <c r="AI41" s="26"/>
      <c r="AJ41" s="26"/>
    </row>
    <row r="42" spans="1:36" ht="18.600000000000001">
      <c r="A42" s="23"/>
      <c r="B42" s="17"/>
      <c r="C42" s="25"/>
      <c r="D42" s="20"/>
      <c r="E42" s="16"/>
      <c r="F42" s="21"/>
      <c r="G42" s="21"/>
      <c r="H42" s="21"/>
      <c r="I42" s="21"/>
      <c r="J42" s="21"/>
      <c r="K42" s="20"/>
      <c r="L42" s="21"/>
      <c r="M42" s="21"/>
      <c r="N42" s="21"/>
      <c r="O42" s="21"/>
      <c r="P42" s="21"/>
      <c r="Q42" s="20"/>
      <c r="R42" s="24"/>
      <c r="S42" s="21"/>
      <c r="T42" s="21"/>
      <c r="U42" s="21"/>
      <c r="V42" s="21"/>
      <c r="W42" s="20"/>
      <c r="X42" s="23"/>
      <c r="Y42" s="23"/>
      <c r="Z42" s="23"/>
      <c r="AA42" s="23"/>
      <c r="AB42" s="23"/>
      <c r="AC42" s="23"/>
      <c r="AD42" s="23"/>
      <c r="AE42" s="26"/>
      <c r="AF42" s="26"/>
      <c r="AG42" s="26"/>
      <c r="AH42" s="26"/>
      <c r="AI42" s="26"/>
      <c r="AJ42" s="26"/>
    </row>
    <row r="43" spans="1:36" ht="18.600000000000001">
      <c r="A43" s="23"/>
      <c r="B43" s="27"/>
      <c r="C43" s="28"/>
      <c r="D43" s="29"/>
      <c r="E43" s="30"/>
      <c r="F43" s="31"/>
      <c r="G43" s="31"/>
      <c r="H43" s="31"/>
      <c r="I43" s="31"/>
      <c r="J43" s="31"/>
      <c r="K43" s="29"/>
      <c r="L43" s="31"/>
      <c r="M43" s="31"/>
      <c r="N43" s="31"/>
      <c r="O43" s="31"/>
      <c r="P43" s="31"/>
      <c r="Q43" s="29"/>
      <c r="R43" s="24"/>
      <c r="S43" s="31"/>
      <c r="T43" s="31"/>
      <c r="U43" s="31"/>
      <c r="V43" s="31"/>
      <c r="W43" s="29"/>
      <c r="X43" s="23"/>
      <c r="Y43" s="23"/>
      <c r="Z43" s="23"/>
      <c r="AA43" s="23"/>
      <c r="AB43" s="23"/>
      <c r="AC43" s="23"/>
      <c r="AD43" s="23"/>
      <c r="AE43" s="26"/>
      <c r="AF43" s="26"/>
      <c r="AG43" s="26"/>
      <c r="AH43" s="26"/>
      <c r="AI43" s="26"/>
      <c r="AJ43" s="26"/>
    </row>
    <row r="44" spans="1:36" ht="18.600000000000001">
      <c r="A44" s="23"/>
      <c r="B44" s="27"/>
      <c r="C44" s="28"/>
      <c r="D44" s="29"/>
      <c r="E44" s="30"/>
      <c r="F44" s="31"/>
      <c r="G44" s="31"/>
      <c r="H44" s="31"/>
      <c r="I44" s="31"/>
      <c r="J44" s="31"/>
      <c r="K44" s="29"/>
      <c r="L44" s="31"/>
      <c r="M44" s="31"/>
      <c r="N44" s="31"/>
      <c r="O44" s="31"/>
      <c r="P44" s="31"/>
      <c r="Q44" s="29"/>
      <c r="R44" s="24"/>
      <c r="S44" s="31"/>
      <c r="T44" s="31"/>
      <c r="U44" s="31"/>
      <c r="V44" s="31"/>
      <c r="W44" s="29"/>
      <c r="X44" s="23"/>
      <c r="Y44" s="23"/>
      <c r="Z44" s="23"/>
      <c r="AA44" s="23"/>
      <c r="AB44" s="23"/>
      <c r="AC44" s="23"/>
      <c r="AD44" s="23"/>
      <c r="AE44" s="26"/>
      <c r="AF44" s="26"/>
      <c r="AG44" s="26"/>
      <c r="AH44" s="26"/>
      <c r="AI44" s="26"/>
      <c r="AJ44" s="26"/>
    </row>
    <row r="45" spans="1:36" ht="18.600000000000001">
      <c r="A45" s="23"/>
      <c r="B45" s="27"/>
      <c r="C45" s="28"/>
      <c r="D45" s="29"/>
      <c r="E45" s="30"/>
      <c r="F45" s="31"/>
      <c r="G45" s="31"/>
      <c r="H45" s="31"/>
      <c r="I45" s="31"/>
      <c r="J45" s="31"/>
      <c r="K45" s="29"/>
      <c r="L45" s="31"/>
      <c r="M45" s="31"/>
      <c r="N45" s="31"/>
      <c r="O45" s="31"/>
      <c r="P45" s="31"/>
      <c r="Q45" s="29"/>
      <c r="R45" s="31"/>
      <c r="S45" s="31"/>
      <c r="T45" s="31"/>
      <c r="U45" s="31"/>
      <c r="V45" s="31"/>
      <c r="W45" s="29"/>
      <c r="X45" s="23"/>
      <c r="Y45" s="23"/>
      <c r="Z45" s="23"/>
      <c r="AA45" s="23"/>
      <c r="AB45" s="23"/>
      <c r="AC45" s="23"/>
      <c r="AD45" s="23"/>
      <c r="AE45" s="26"/>
      <c r="AF45" s="26"/>
      <c r="AG45" s="26"/>
      <c r="AH45" s="26"/>
      <c r="AI45" s="26"/>
      <c r="AJ45" s="26"/>
    </row>
    <row r="46" spans="1:36" ht="18.600000000000001">
      <c r="A46" s="23"/>
      <c r="B46" s="27"/>
      <c r="C46" s="28"/>
      <c r="D46" s="29"/>
      <c r="E46" s="30"/>
      <c r="F46" s="31"/>
      <c r="G46" s="31"/>
      <c r="H46" s="31"/>
      <c r="I46" s="31"/>
      <c r="J46" s="31"/>
      <c r="K46" s="29"/>
      <c r="L46" s="31"/>
      <c r="M46" s="31"/>
      <c r="N46" s="31"/>
      <c r="O46" s="31"/>
      <c r="P46" s="31"/>
      <c r="Q46" s="29"/>
      <c r="R46" s="31"/>
      <c r="S46" s="31"/>
      <c r="T46" s="31"/>
      <c r="U46" s="31"/>
      <c r="V46" s="31"/>
      <c r="W46" s="29"/>
      <c r="X46" s="23"/>
      <c r="Y46" s="23"/>
      <c r="Z46" s="23"/>
      <c r="AA46" s="23"/>
      <c r="AB46" s="23"/>
      <c r="AC46" s="23"/>
      <c r="AD46" s="23"/>
      <c r="AE46" s="26"/>
      <c r="AF46" s="26"/>
      <c r="AG46" s="26"/>
      <c r="AH46" s="26"/>
      <c r="AI46" s="26"/>
      <c r="AJ46" s="26"/>
    </row>
    <row r="47" spans="1:36" ht="18.600000000000001">
      <c r="A47" s="23"/>
      <c r="B47" s="27"/>
      <c r="C47" s="28"/>
      <c r="D47" s="29"/>
      <c r="E47" s="30"/>
      <c r="F47" s="31"/>
      <c r="G47" s="31"/>
      <c r="H47" s="31"/>
      <c r="I47" s="31"/>
      <c r="J47" s="31"/>
      <c r="K47" s="29"/>
      <c r="L47" s="31"/>
      <c r="M47" s="31"/>
      <c r="N47" s="31"/>
      <c r="O47" s="31"/>
      <c r="P47" s="31"/>
      <c r="Q47" s="29"/>
      <c r="R47" s="31"/>
      <c r="S47" s="31"/>
      <c r="T47" s="31"/>
      <c r="U47" s="31"/>
      <c r="V47" s="31"/>
      <c r="W47" s="29"/>
      <c r="X47" s="23"/>
      <c r="Y47" s="23"/>
      <c r="Z47" s="23"/>
      <c r="AA47" s="23"/>
      <c r="AB47" s="23"/>
      <c r="AC47" s="23"/>
      <c r="AD47" s="23"/>
      <c r="AE47" s="26"/>
      <c r="AF47" s="26"/>
      <c r="AG47" s="26"/>
      <c r="AH47" s="26"/>
      <c r="AI47" s="26"/>
      <c r="AJ47" s="26"/>
    </row>
    <row r="48" spans="1:36" ht="18.600000000000001">
      <c r="A48" s="23"/>
      <c r="B48" s="27"/>
      <c r="C48" s="28"/>
      <c r="D48" s="29"/>
      <c r="E48" s="30"/>
      <c r="F48" s="31"/>
      <c r="G48" s="31"/>
      <c r="H48" s="31"/>
      <c r="I48" s="31"/>
      <c r="J48" s="31"/>
      <c r="K48" s="29"/>
      <c r="L48" s="31"/>
      <c r="M48" s="31"/>
      <c r="N48" s="31"/>
      <c r="O48" s="31"/>
      <c r="P48" s="31"/>
      <c r="Q48" s="29"/>
      <c r="R48" s="31"/>
      <c r="S48" s="31"/>
      <c r="T48" s="31"/>
      <c r="U48" s="31"/>
      <c r="V48" s="31"/>
      <c r="W48" s="29"/>
      <c r="X48" s="23"/>
      <c r="Y48" s="23"/>
      <c r="Z48" s="23"/>
      <c r="AA48" s="23"/>
      <c r="AB48" s="23"/>
      <c r="AC48" s="23"/>
      <c r="AD48" s="23"/>
      <c r="AE48" s="26"/>
      <c r="AF48" s="26"/>
      <c r="AG48" s="26"/>
      <c r="AH48" s="26"/>
      <c r="AI48" s="26"/>
      <c r="AJ48" s="26"/>
    </row>
    <row r="49" spans="1:36" ht="18.600000000000001">
      <c r="A49" s="23"/>
      <c r="B49" s="27"/>
      <c r="C49" s="28"/>
      <c r="D49" s="29"/>
      <c r="E49" s="30"/>
      <c r="F49" s="31"/>
      <c r="G49" s="31"/>
      <c r="H49" s="31"/>
      <c r="I49" s="31"/>
      <c r="J49" s="31"/>
      <c r="K49" s="29"/>
      <c r="L49" s="31"/>
      <c r="M49" s="31"/>
      <c r="N49" s="31"/>
      <c r="O49" s="31"/>
      <c r="P49" s="31"/>
      <c r="Q49" s="29"/>
      <c r="R49" s="31"/>
      <c r="S49" s="31"/>
      <c r="T49" s="31"/>
      <c r="U49" s="31"/>
      <c r="V49" s="31"/>
      <c r="W49" s="29"/>
      <c r="X49" s="23"/>
      <c r="Y49" s="23"/>
      <c r="Z49" s="23"/>
      <c r="AA49" s="23"/>
      <c r="AB49" s="23"/>
      <c r="AC49" s="23"/>
      <c r="AD49" s="23"/>
      <c r="AE49" s="26"/>
      <c r="AF49" s="26"/>
      <c r="AG49" s="26"/>
      <c r="AH49" s="26"/>
      <c r="AI49" s="26"/>
      <c r="AJ49" s="26"/>
    </row>
    <row r="50" spans="1:36" ht="18.600000000000001">
      <c r="A50" s="23"/>
      <c r="B50" s="27"/>
      <c r="C50" s="28"/>
      <c r="D50" s="29"/>
      <c r="E50" s="30"/>
      <c r="F50" s="31"/>
      <c r="G50" s="31"/>
      <c r="H50" s="31"/>
      <c r="I50" s="31"/>
      <c r="J50" s="31"/>
      <c r="K50" s="29"/>
      <c r="L50" s="31"/>
      <c r="M50" s="31"/>
      <c r="N50" s="31"/>
      <c r="O50" s="31"/>
      <c r="P50" s="31"/>
      <c r="Q50" s="29"/>
      <c r="R50" s="31"/>
      <c r="S50" s="31"/>
      <c r="T50" s="31"/>
      <c r="U50" s="31"/>
      <c r="V50" s="31"/>
      <c r="W50" s="29"/>
      <c r="X50" s="23"/>
      <c r="Y50" s="23"/>
      <c r="Z50" s="23"/>
      <c r="AA50" s="23"/>
      <c r="AB50" s="23"/>
      <c r="AC50" s="23"/>
      <c r="AD50" s="23"/>
      <c r="AE50" s="26"/>
      <c r="AF50" s="26"/>
      <c r="AG50" s="26"/>
      <c r="AH50" s="26"/>
      <c r="AI50" s="26"/>
      <c r="AJ50" s="26"/>
    </row>
    <row r="51" spans="1:36" ht="18.600000000000001">
      <c r="A51" s="23"/>
      <c r="B51" s="27"/>
      <c r="C51" s="28"/>
      <c r="D51" s="29"/>
      <c r="E51" s="30"/>
      <c r="F51" s="31"/>
      <c r="G51" s="31"/>
      <c r="H51" s="31"/>
      <c r="I51" s="31"/>
      <c r="J51" s="31"/>
      <c r="K51" s="29"/>
      <c r="L51" s="31"/>
      <c r="M51" s="31"/>
      <c r="N51" s="31"/>
      <c r="O51" s="31"/>
      <c r="P51" s="31"/>
      <c r="Q51" s="29"/>
      <c r="R51" s="31"/>
      <c r="S51" s="31"/>
      <c r="T51" s="31"/>
      <c r="U51" s="31"/>
      <c r="V51" s="31"/>
      <c r="W51" s="29"/>
      <c r="X51" s="23"/>
      <c r="Y51" s="23"/>
      <c r="Z51" s="23"/>
      <c r="AA51" s="23"/>
      <c r="AB51" s="23"/>
      <c r="AC51" s="23"/>
      <c r="AD51" s="23"/>
      <c r="AE51" s="26"/>
      <c r="AF51" s="26"/>
      <c r="AG51" s="26"/>
      <c r="AH51" s="26"/>
      <c r="AI51" s="26"/>
      <c r="AJ51" s="26"/>
    </row>
    <row r="52" spans="1:36" ht="18.600000000000001">
      <c r="A52" s="23"/>
      <c r="B52" s="27"/>
      <c r="C52" s="28"/>
      <c r="D52" s="29"/>
      <c r="E52" s="30"/>
      <c r="F52" s="31"/>
      <c r="G52" s="31"/>
      <c r="H52" s="31"/>
      <c r="I52" s="31"/>
      <c r="J52" s="31"/>
      <c r="K52" s="29"/>
      <c r="L52" s="31"/>
      <c r="M52" s="31"/>
      <c r="N52" s="31"/>
      <c r="O52" s="31"/>
      <c r="P52" s="31"/>
      <c r="Q52" s="29"/>
      <c r="R52" s="31"/>
      <c r="S52" s="31"/>
      <c r="T52" s="31"/>
      <c r="U52" s="31"/>
      <c r="V52" s="31"/>
      <c r="W52" s="29"/>
      <c r="X52" s="23"/>
      <c r="Y52" s="23"/>
      <c r="Z52" s="23"/>
      <c r="AA52" s="23"/>
      <c r="AB52" s="23"/>
      <c r="AC52" s="23"/>
      <c r="AD52" s="23"/>
      <c r="AE52" s="26"/>
      <c r="AF52" s="26"/>
      <c r="AG52" s="26"/>
      <c r="AH52" s="26"/>
      <c r="AI52" s="26"/>
      <c r="AJ52" s="26"/>
    </row>
    <row r="53" spans="1:36" ht="18.600000000000001">
      <c r="A53" s="23"/>
      <c r="B53" s="27"/>
      <c r="C53" s="28"/>
      <c r="D53" s="29"/>
      <c r="E53" s="30"/>
      <c r="F53" s="31"/>
      <c r="G53" s="31"/>
      <c r="H53" s="31"/>
      <c r="I53" s="31"/>
      <c r="J53" s="31"/>
      <c r="K53" s="29"/>
      <c r="L53" s="31"/>
      <c r="M53" s="31"/>
      <c r="N53" s="31"/>
      <c r="O53" s="31"/>
      <c r="P53" s="31"/>
      <c r="Q53" s="29"/>
      <c r="R53" s="31"/>
      <c r="S53" s="31"/>
      <c r="T53" s="31"/>
      <c r="U53" s="31"/>
      <c r="V53" s="31"/>
      <c r="W53" s="29"/>
      <c r="X53" s="23"/>
      <c r="Y53" s="23"/>
      <c r="Z53" s="23"/>
      <c r="AA53" s="23"/>
      <c r="AB53" s="23"/>
      <c r="AC53" s="23"/>
      <c r="AD53" s="23"/>
      <c r="AE53" s="26"/>
      <c r="AF53" s="26"/>
      <c r="AG53" s="26"/>
      <c r="AH53" s="26"/>
      <c r="AI53" s="26"/>
      <c r="AJ53" s="26"/>
    </row>
    <row r="54" spans="1:36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6"/>
      <c r="AF54" s="26"/>
      <c r="AG54" s="26"/>
      <c r="AH54" s="26"/>
      <c r="AI54" s="26"/>
      <c r="AJ54" s="26"/>
    </row>
    <row r="55" spans="1:36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6"/>
      <c r="AF55" s="26"/>
      <c r="AG55" s="26"/>
      <c r="AH55" s="26"/>
      <c r="AI55" s="26"/>
      <c r="AJ55" s="26"/>
    </row>
    <row r="56" spans="1:36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6"/>
      <c r="AF56" s="26"/>
      <c r="AG56" s="26"/>
      <c r="AH56" s="26"/>
      <c r="AI56" s="26"/>
      <c r="AJ56" s="26"/>
    </row>
    <row r="57" spans="1:36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6"/>
      <c r="AF57" s="26"/>
      <c r="AG57" s="26"/>
      <c r="AH57" s="26"/>
      <c r="AI57" s="26"/>
      <c r="AJ57" s="26"/>
    </row>
    <row r="58" spans="1:36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6"/>
      <c r="AF58" s="26"/>
      <c r="AG58" s="26"/>
      <c r="AH58" s="26"/>
      <c r="AI58" s="26"/>
      <c r="AJ58" s="26"/>
    </row>
    <row r="59" spans="1:36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6"/>
      <c r="AF59" s="26"/>
      <c r="AG59" s="26"/>
      <c r="AH59" s="26"/>
      <c r="AI59" s="26"/>
      <c r="AJ59" s="26"/>
    </row>
    <row r="60" spans="1:36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6"/>
      <c r="AF60" s="26"/>
      <c r="AG60" s="26"/>
      <c r="AH60" s="26"/>
      <c r="AI60" s="26"/>
      <c r="AJ60" s="26"/>
    </row>
    <row r="61" spans="1:36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6"/>
      <c r="AF61" s="26"/>
      <c r="AG61" s="26"/>
      <c r="AH61" s="26"/>
      <c r="AI61" s="26"/>
      <c r="AJ61" s="26"/>
    </row>
    <row r="62" spans="1:36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6"/>
      <c r="AF62" s="26"/>
      <c r="AG62" s="26"/>
      <c r="AH62" s="26"/>
      <c r="AI62" s="26"/>
      <c r="AJ62" s="26"/>
    </row>
    <row r="63" spans="1:36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6"/>
      <c r="AF63" s="26"/>
      <c r="AG63" s="26"/>
      <c r="AH63" s="26"/>
      <c r="AI63" s="26"/>
      <c r="AJ63" s="26"/>
    </row>
    <row r="64" spans="1:36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6"/>
      <c r="AF64" s="26"/>
      <c r="AG64" s="26"/>
      <c r="AH64" s="26"/>
      <c r="AI64" s="26"/>
      <c r="AJ64" s="26"/>
    </row>
    <row r="65" spans="1:36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6"/>
      <c r="AF65" s="26"/>
      <c r="AG65" s="26"/>
      <c r="AH65" s="26"/>
      <c r="AI65" s="26"/>
      <c r="AJ65" s="26"/>
    </row>
    <row r="66" spans="1:36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6"/>
      <c r="AF66" s="26"/>
      <c r="AG66" s="26"/>
      <c r="AH66" s="26"/>
      <c r="AI66" s="26"/>
      <c r="AJ66" s="26"/>
    </row>
    <row r="67" spans="1:36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6"/>
      <c r="AF67" s="26"/>
      <c r="AG67" s="26"/>
      <c r="AH67" s="26"/>
      <c r="AI67" s="26"/>
      <c r="AJ67" s="26"/>
    </row>
  </sheetData>
  <sortState xmlns:xlrd2="http://schemas.microsoft.com/office/spreadsheetml/2017/richdata2" ref="C3:AC36">
    <sortCondition descending="1" ref="E3:E36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2"/>
  <sheetViews>
    <sheetView workbookViewId="0">
      <selection activeCell="L32" sqref="L32"/>
    </sheetView>
  </sheetViews>
  <sheetFormatPr defaultColWidth="9.109375" defaultRowHeight="14.4"/>
  <cols>
    <col min="1" max="1" width="4.44140625" style="98" customWidth="1"/>
    <col min="2" max="2" width="27.88671875" style="98" customWidth="1"/>
    <col min="3" max="3" width="11.88671875" style="98" customWidth="1"/>
    <col min="4" max="4" width="22.109375" style="98" bestFit="1" customWidth="1"/>
    <col min="5" max="5" width="19" style="98" bestFit="1" customWidth="1"/>
    <col min="6" max="6" width="23.6640625" style="98" bestFit="1" customWidth="1"/>
    <col min="7" max="7" width="4.6640625" style="98" customWidth="1"/>
    <col min="8" max="10" width="9.109375" style="98"/>
    <col min="11" max="11" width="1.6640625" style="98" customWidth="1"/>
    <col min="12" max="16384" width="9.109375" style="98"/>
  </cols>
  <sheetData>
    <row r="1" spans="1:19" ht="28.2" thickBot="1">
      <c r="A1" s="375" t="s">
        <v>91</v>
      </c>
      <c r="B1" s="375"/>
      <c r="C1" s="375"/>
      <c r="D1" s="375"/>
      <c r="E1" s="375"/>
      <c r="F1" s="375"/>
      <c r="G1" s="138"/>
      <c r="H1" s="85"/>
      <c r="I1" s="85"/>
      <c r="J1" s="85"/>
      <c r="K1" s="97"/>
      <c r="L1" s="97"/>
      <c r="M1" s="97"/>
      <c r="N1" s="97"/>
      <c r="O1" s="97"/>
      <c r="P1" s="97"/>
      <c r="Q1" s="97"/>
      <c r="R1" s="97"/>
      <c r="S1" s="97"/>
    </row>
    <row r="2" spans="1:19" ht="18.899999999999999" customHeight="1">
      <c r="A2" s="127"/>
      <c r="B2" s="128" t="s">
        <v>49</v>
      </c>
      <c r="C2" s="129" t="s">
        <v>70</v>
      </c>
      <c r="D2" s="130" t="s">
        <v>97</v>
      </c>
      <c r="E2" s="131" t="s">
        <v>56</v>
      </c>
      <c r="F2" s="131" t="s">
        <v>98</v>
      </c>
      <c r="G2" s="139"/>
      <c r="H2" s="140" t="s">
        <v>92</v>
      </c>
      <c r="I2" s="141"/>
      <c r="J2" s="142"/>
      <c r="K2" s="97"/>
      <c r="L2" s="97"/>
      <c r="M2" s="97"/>
      <c r="N2" s="97"/>
      <c r="O2" s="97"/>
      <c r="P2" s="97"/>
      <c r="Q2" s="97"/>
      <c r="R2" s="97"/>
      <c r="S2" s="97"/>
    </row>
    <row r="3" spans="1:19" ht="18.899999999999999" customHeight="1" thickBot="1">
      <c r="A3" s="64">
        <v>1</v>
      </c>
      <c r="B3" s="120" t="s">
        <v>46</v>
      </c>
      <c r="C3" s="73">
        <v>28</v>
      </c>
      <c r="D3" s="132">
        <v>145.15</v>
      </c>
      <c r="E3" s="65">
        <v>1482</v>
      </c>
      <c r="F3" s="122">
        <v>1452</v>
      </c>
      <c r="G3" s="143"/>
      <c r="H3" s="144" t="s">
        <v>59</v>
      </c>
      <c r="I3" s="145"/>
      <c r="J3" s="146"/>
      <c r="K3" s="97"/>
      <c r="L3" s="97"/>
      <c r="M3" s="97"/>
      <c r="N3" s="97"/>
      <c r="O3" s="97"/>
      <c r="P3" s="97"/>
      <c r="Q3" s="97"/>
      <c r="R3" s="97"/>
      <c r="S3" s="97"/>
    </row>
    <row r="4" spans="1:19" ht="18.899999999999999" customHeight="1">
      <c r="A4" s="64">
        <v>2</v>
      </c>
      <c r="B4" s="120" t="s">
        <v>75</v>
      </c>
      <c r="C4" s="73">
        <v>26</v>
      </c>
      <c r="D4" s="132">
        <v>143.19999999999999</v>
      </c>
      <c r="E4" s="65">
        <v>1462</v>
      </c>
      <c r="F4" s="122">
        <v>1443</v>
      </c>
      <c r="G4" s="147"/>
      <c r="H4" s="85"/>
      <c r="I4" s="85"/>
      <c r="J4" s="85"/>
      <c r="K4" s="97"/>
      <c r="L4" s="97"/>
      <c r="M4" s="97"/>
      <c r="N4" s="97"/>
      <c r="O4" s="97"/>
      <c r="P4" s="97"/>
      <c r="Q4" s="97"/>
      <c r="R4" s="97"/>
      <c r="S4" s="97"/>
    </row>
    <row r="5" spans="1:19" ht="18.899999999999999" customHeight="1">
      <c r="A5" s="64">
        <v>3</v>
      </c>
      <c r="B5" s="120" t="s">
        <v>25</v>
      </c>
      <c r="C5" s="73">
        <v>20</v>
      </c>
      <c r="D5" s="132">
        <v>145.15</v>
      </c>
      <c r="E5" s="65">
        <v>1498</v>
      </c>
      <c r="F5" s="122">
        <v>1480</v>
      </c>
      <c r="G5" s="147"/>
      <c r="H5" s="85"/>
      <c r="I5" s="85"/>
      <c r="J5" s="85"/>
      <c r="K5" s="97"/>
      <c r="L5" s="97"/>
      <c r="M5" s="97"/>
      <c r="N5" s="97"/>
      <c r="O5" s="97"/>
      <c r="P5" s="97"/>
      <c r="Q5" s="97"/>
      <c r="R5" s="97"/>
      <c r="S5" s="97"/>
    </row>
    <row r="6" spans="1:19" ht="18.899999999999999" customHeight="1">
      <c r="A6" s="64">
        <v>4</v>
      </c>
      <c r="B6" s="120" t="s">
        <v>35</v>
      </c>
      <c r="C6" s="73">
        <v>20</v>
      </c>
      <c r="D6" s="132">
        <v>143.30000000000001</v>
      </c>
      <c r="E6" s="65">
        <v>1456</v>
      </c>
      <c r="F6" s="122">
        <v>1453</v>
      </c>
      <c r="G6" s="147"/>
      <c r="H6" s="85"/>
      <c r="I6" s="85"/>
      <c r="J6" s="85"/>
      <c r="K6" s="97"/>
      <c r="L6" s="97"/>
      <c r="M6" s="97"/>
      <c r="N6" s="97"/>
      <c r="O6" s="97"/>
      <c r="P6" s="97"/>
      <c r="Q6" s="97"/>
      <c r="R6" s="97"/>
      <c r="S6" s="97"/>
    </row>
    <row r="7" spans="1:19" ht="18.899999999999999" customHeight="1">
      <c r="A7" s="64">
        <v>5</v>
      </c>
      <c r="B7" s="120" t="s">
        <v>51</v>
      </c>
      <c r="C7" s="94">
        <v>19</v>
      </c>
      <c r="D7" s="132">
        <v>143.05000000000001</v>
      </c>
      <c r="E7" s="65">
        <v>1462</v>
      </c>
      <c r="F7" s="122">
        <v>1431</v>
      </c>
      <c r="G7" s="147"/>
      <c r="H7" s="85"/>
      <c r="I7" s="85"/>
      <c r="J7" s="85"/>
      <c r="K7" s="97"/>
      <c r="L7" s="97"/>
      <c r="M7" s="97"/>
      <c r="N7" s="97"/>
      <c r="O7" s="97"/>
      <c r="P7" s="97"/>
      <c r="Q7" s="97"/>
      <c r="R7" s="97"/>
      <c r="S7" s="97"/>
    </row>
    <row r="8" spans="1:19" ht="18.899999999999999" customHeight="1">
      <c r="A8" s="64">
        <v>6</v>
      </c>
      <c r="B8" s="133" t="s">
        <v>23</v>
      </c>
      <c r="C8" s="73">
        <v>19</v>
      </c>
      <c r="D8" s="132">
        <v>142.19999999999999</v>
      </c>
      <c r="E8" s="65">
        <v>1457</v>
      </c>
      <c r="F8" s="122">
        <v>1445</v>
      </c>
      <c r="G8" s="147"/>
      <c r="H8" s="85"/>
      <c r="I8" s="85"/>
      <c r="J8" s="85"/>
      <c r="K8" s="97"/>
      <c r="L8" s="97"/>
      <c r="M8" s="97"/>
      <c r="N8" s="97"/>
      <c r="O8" s="97"/>
      <c r="P8" s="97"/>
      <c r="Q8" s="97"/>
      <c r="R8" s="97"/>
      <c r="S8" s="97"/>
    </row>
    <row r="9" spans="1:19" ht="18.899999999999999" customHeight="1">
      <c r="A9" s="64">
        <v>7</v>
      </c>
      <c r="B9" s="120" t="s">
        <v>24</v>
      </c>
      <c r="C9" s="73">
        <v>19</v>
      </c>
      <c r="D9" s="132">
        <v>140.1</v>
      </c>
      <c r="E9" s="65">
        <v>1443</v>
      </c>
      <c r="F9" s="122">
        <v>1402</v>
      </c>
      <c r="G9" s="147"/>
      <c r="H9" s="85"/>
      <c r="I9" s="85"/>
      <c r="J9" s="85"/>
      <c r="K9" s="97"/>
      <c r="L9" s="97"/>
      <c r="M9" s="97"/>
      <c r="N9" s="97"/>
      <c r="O9" s="97"/>
      <c r="P9" s="97"/>
      <c r="Q9" s="97"/>
      <c r="R9" s="97"/>
      <c r="S9" s="97"/>
    </row>
    <row r="10" spans="1:19" ht="18.899999999999999" customHeight="1">
      <c r="A10" s="64">
        <v>8</v>
      </c>
      <c r="B10" s="120" t="s">
        <v>47</v>
      </c>
      <c r="C10" s="73">
        <v>16</v>
      </c>
      <c r="D10" s="132">
        <v>145.05000000000001</v>
      </c>
      <c r="E10" s="65">
        <v>1478</v>
      </c>
      <c r="F10" s="122">
        <v>1455</v>
      </c>
      <c r="G10" s="147"/>
      <c r="H10" s="85"/>
      <c r="I10" s="85"/>
      <c r="J10" s="85"/>
      <c r="K10" s="97"/>
      <c r="L10" s="97"/>
      <c r="M10" s="97"/>
      <c r="N10" s="97"/>
      <c r="O10" s="97"/>
      <c r="P10" s="97"/>
      <c r="Q10" s="97"/>
      <c r="R10" s="97"/>
      <c r="S10" s="97"/>
    </row>
    <row r="11" spans="1:19" ht="18.899999999999999" customHeight="1">
      <c r="A11" s="64">
        <v>9</v>
      </c>
      <c r="B11" s="120" t="s">
        <v>22</v>
      </c>
      <c r="C11" s="73">
        <v>12</v>
      </c>
      <c r="D11" s="132">
        <v>138.44999999999999</v>
      </c>
      <c r="E11" s="65">
        <v>1455</v>
      </c>
      <c r="F11" s="122">
        <v>1389</v>
      </c>
      <c r="G11" s="147"/>
      <c r="H11" s="85"/>
      <c r="I11" s="85"/>
      <c r="J11" s="85"/>
      <c r="K11" s="97"/>
      <c r="L11" s="97"/>
      <c r="M11" s="97"/>
      <c r="N11" s="97"/>
      <c r="O11" s="97"/>
      <c r="P11" s="97"/>
      <c r="Q11" s="97"/>
      <c r="R11" s="97"/>
      <c r="S11" s="97"/>
    </row>
    <row r="12" spans="1:19" ht="18.899999999999999" customHeight="1">
      <c r="A12" s="66"/>
      <c r="B12" s="44"/>
      <c r="C12" s="45"/>
      <c r="D12" s="67"/>
      <c r="E12" s="46"/>
      <c r="F12" s="47"/>
      <c r="G12" s="147"/>
      <c r="H12" s="85"/>
      <c r="I12" s="85"/>
      <c r="J12" s="85"/>
      <c r="K12" s="97"/>
      <c r="L12" s="97"/>
      <c r="M12" s="97"/>
      <c r="N12" s="97"/>
      <c r="O12" s="97"/>
      <c r="P12" s="97"/>
      <c r="Q12" s="97"/>
      <c r="R12" s="97"/>
      <c r="S12" s="97"/>
    </row>
    <row r="13" spans="1:19" ht="18.899999999999999" customHeight="1">
      <c r="A13" s="68"/>
      <c r="B13" s="128" t="s">
        <v>0</v>
      </c>
      <c r="C13" s="129" t="s">
        <v>70</v>
      </c>
      <c r="D13" s="130" t="s">
        <v>97</v>
      </c>
      <c r="E13" s="131" t="s">
        <v>56</v>
      </c>
      <c r="F13" s="131" t="s">
        <v>98</v>
      </c>
      <c r="G13" s="139"/>
      <c r="H13" s="85"/>
      <c r="I13" s="85"/>
      <c r="J13" s="85"/>
      <c r="K13" s="97"/>
      <c r="L13" s="97"/>
      <c r="M13" s="97"/>
      <c r="N13" s="97"/>
      <c r="O13" s="97"/>
      <c r="P13" s="97"/>
      <c r="Q13" s="97"/>
      <c r="R13" s="97"/>
      <c r="S13" s="97"/>
    </row>
    <row r="14" spans="1:19" ht="18.899999999999999" customHeight="1">
      <c r="A14" s="64">
        <v>1</v>
      </c>
      <c r="B14" s="120" t="s">
        <v>28</v>
      </c>
      <c r="C14" s="94">
        <v>26</v>
      </c>
      <c r="D14" s="69">
        <v>139.80000000000001</v>
      </c>
      <c r="E14" s="70">
        <v>1450</v>
      </c>
      <c r="F14" s="122">
        <v>1404</v>
      </c>
      <c r="G14" s="84"/>
      <c r="H14" s="85"/>
      <c r="I14" s="85"/>
      <c r="J14" s="85"/>
      <c r="K14" s="97"/>
      <c r="L14" s="97"/>
      <c r="M14" s="97"/>
      <c r="N14" s="97"/>
      <c r="O14" s="97"/>
      <c r="P14" s="97"/>
      <c r="Q14" s="97"/>
      <c r="R14" s="97"/>
      <c r="S14" s="97"/>
    </row>
    <row r="15" spans="1:19" ht="18.899999999999999" customHeight="1">
      <c r="A15" s="64">
        <v>2</v>
      </c>
      <c r="B15" s="120" t="s">
        <v>57</v>
      </c>
      <c r="C15" s="73">
        <v>25</v>
      </c>
      <c r="D15" s="69">
        <v>139.35</v>
      </c>
      <c r="E15" s="70">
        <v>1433</v>
      </c>
      <c r="F15" s="122">
        <v>1399</v>
      </c>
      <c r="G15" s="84"/>
      <c r="H15" s="85"/>
      <c r="I15" s="85"/>
      <c r="J15" s="85"/>
      <c r="K15" s="97"/>
      <c r="L15" s="97"/>
      <c r="M15" s="97"/>
      <c r="N15" s="97"/>
      <c r="O15" s="97"/>
      <c r="P15" s="97"/>
      <c r="Q15" s="97"/>
      <c r="R15" s="97"/>
      <c r="S15" s="97"/>
    </row>
    <row r="16" spans="1:19" ht="18.899999999999999" customHeight="1">
      <c r="A16" s="64">
        <v>3</v>
      </c>
      <c r="B16" s="120" t="s">
        <v>27</v>
      </c>
      <c r="C16" s="94">
        <v>24</v>
      </c>
      <c r="D16" s="69">
        <v>137.9</v>
      </c>
      <c r="E16" s="70">
        <v>1435</v>
      </c>
      <c r="F16" s="122">
        <v>1395</v>
      </c>
      <c r="G16" s="84"/>
      <c r="H16" s="85"/>
      <c r="I16" s="85"/>
      <c r="J16" s="85"/>
      <c r="K16" s="97"/>
      <c r="L16" s="374"/>
      <c r="M16" s="97"/>
      <c r="N16" s="97"/>
      <c r="O16" s="97"/>
      <c r="P16" s="97"/>
      <c r="Q16" s="97"/>
      <c r="R16" s="97"/>
      <c r="S16" s="97"/>
    </row>
    <row r="17" spans="1:19" ht="18.899999999999999" customHeight="1">
      <c r="A17" s="64">
        <v>4</v>
      </c>
      <c r="B17" s="120" t="s">
        <v>12</v>
      </c>
      <c r="C17" s="94">
        <v>22</v>
      </c>
      <c r="D17" s="69">
        <v>137.69999999999999</v>
      </c>
      <c r="E17" s="70">
        <v>1421</v>
      </c>
      <c r="F17" s="136">
        <v>1380</v>
      </c>
      <c r="G17" s="84"/>
      <c r="H17" s="85"/>
      <c r="I17" s="85"/>
      <c r="J17" s="85"/>
      <c r="K17" s="97"/>
      <c r="L17" s="85"/>
      <c r="M17" s="97"/>
      <c r="N17" s="97"/>
      <c r="O17" s="97"/>
      <c r="P17" s="97"/>
      <c r="Q17" s="97"/>
      <c r="R17" s="97"/>
      <c r="S17" s="97"/>
    </row>
    <row r="18" spans="1:19" ht="18.899999999999999" customHeight="1">
      <c r="A18" s="64">
        <v>5</v>
      </c>
      <c r="B18" s="120" t="s">
        <v>34</v>
      </c>
      <c r="C18" s="73">
        <v>15</v>
      </c>
      <c r="D18" s="69">
        <v>133.5</v>
      </c>
      <c r="E18" s="70">
        <v>1412</v>
      </c>
      <c r="F18" s="122">
        <v>1361</v>
      </c>
      <c r="G18" s="84"/>
      <c r="H18" s="85"/>
      <c r="I18" s="85"/>
      <c r="J18" s="85"/>
      <c r="K18" s="97"/>
      <c r="L18" s="97"/>
      <c r="M18" s="97"/>
      <c r="N18" s="97"/>
      <c r="O18" s="97"/>
      <c r="P18" s="97"/>
      <c r="Q18" s="97"/>
      <c r="R18" s="97"/>
      <c r="S18" s="97"/>
    </row>
    <row r="19" spans="1:19" ht="18.899999999999999" customHeight="1">
      <c r="A19" s="64">
        <v>6</v>
      </c>
      <c r="B19" s="120" t="s">
        <v>88</v>
      </c>
      <c r="C19" s="73">
        <v>13</v>
      </c>
      <c r="D19" s="69">
        <v>135.6</v>
      </c>
      <c r="E19" s="70">
        <v>1424</v>
      </c>
      <c r="F19" s="122">
        <v>1371</v>
      </c>
      <c r="G19" s="84"/>
      <c r="H19" s="85"/>
      <c r="I19" s="85"/>
      <c r="J19" s="85"/>
      <c r="K19" s="97"/>
      <c r="L19" s="97"/>
      <c r="M19" s="97"/>
      <c r="N19" s="97"/>
      <c r="O19" s="97"/>
      <c r="P19" s="97"/>
      <c r="Q19" s="97"/>
      <c r="R19" s="97"/>
      <c r="S19" s="97"/>
    </row>
    <row r="20" spans="1:19" ht="18.899999999999999" customHeight="1">
      <c r="A20" s="64">
        <v>7</v>
      </c>
      <c r="B20" s="120" t="s">
        <v>4</v>
      </c>
      <c r="C20" s="73">
        <v>13</v>
      </c>
      <c r="D20" s="69">
        <v>131.55000000000001</v>
      </c>
      <c r="E20" s="70">
        <v>1422</v>
      </c>
      <c r="F20" s="122">
        <v>1330</v>
      </c>
      <c r="G20" s="84"/>
      <c r="H20" s="85"/>
      <c r="I20" s="85"/>
      <c r="J20" s="85"/>
      <c r="K20" s="97"/>
      <c r="L20" s="97"/>
      <c r="M20" s="97"/>
      <c r="N20" s="97"/>
      <c r="O20" s="97"/>
      <c r="P20" s="97"/>
      <c r="Q20" s="97"/>
      <c r="R20" s="97"/>
      <c r="S20" s="97"/>
    </row>
    <row r="21" spans="1:19" ht="18.899999999999999" customHeight="1">
      <c r="A21" s="64">
        <v>8</v>
      </c>
      <c r="B21" s="120" t="s">
        <v>26</v>
      </c>
      <c r="C21" s="73">
        <v>12</v>
      </c>
      <c r="D21" s="69">
        <v>132</v>
      </c>
      <c r="E21" s="70">
        <v>1413</v>
      </c>
      <c r="F21" s="122">
        <v>1336</v>
      </c>
      <c r="G21" s="84"/>
      <c r="H21" s="85"/>
      <c r="I21" s="85"/>
      <c r="J21" s="85"/>
      <c r="K21" s="97"/>
      <c r="L21" s="97"/>
      <c r="M21" s="97"/>
      <c r="N21" s="97"/>
      <c r="O21" s="97"/>
      <c r="P21" s="97"/>
      <c r="Q21" s="97"/>
      <c r="R21" s="97"/>
      <c r="S21" s="97"/>
    </row>
    <row r="22" spans="1:19" ht="18.899999999999999" customHeight="1">
      <c r="A22" s="64">
        <v>9</v>
      </c>
      <c r="B22" s="120" t="s">
        <v>52</v>
      </c>
      <c r="C22" s="73">
        <v>12</v>
      </c>
      <c r="D22" s="69">
        <v>128.94999999999999</v>
      </c>
      <c r="E22" s="70">
        <v>1369</v>
      </c>
      <c r="F22" s="122">
        <v>1307</v>
      </c>
      <c r="G22" s="84"/>
      <c r="H22" s="85"/>
      <c r="I22" s="85"/>
      <c r="J22" s="85"/>
      <c r="K22" s="97"/>
      <c r="L22" s="97"/>
      <c r="M22" s="97"/>
      <c r="N22" s="97"/>
      <c r="O22" s="97"/>
      <c r="P22" s="97"/>
      <c r="Q22" s="97"/>
      <c r="R22" s="97"/>
      <c r="S22" s="97"/>
    </row>
    <row r="23" spans="1:19" ht="18.899999999999999" customHeight="1">
      <c r="A23" s="64">
        <v>10</v>
      </c>
      <c r="B23" s="120" t="s">
        <v>76</v>
      </c>
      <c r="C23" s="73">
        <v>11</v>
      </c>
      <c r="D23" s="69">
        <v>134.5</v>
      </c>
      <c r="E23" s="70">
        <v>1445</v>
      </c>
      <c r="F23" s="122">
        <v>1369</v>
      </c>
      <c r="G23" s="84"/>
      <c r="H23" s="85"/>
      <c r="I23" s="85"/>
      <c r="J23" s="85"/>
      <c r="K23" s="97"/>
      <c r="L23" s="97"/>
      <c r="M23" s="97"/>
      <c r="N23" s="97"/>
      <c r="O23" s="97"/>
      <c r="P23" s="97"/>
      <c r="Q23" s="97"/>
      <c r="R23" s="97"/>
      <c r="S23" s="97"/>
    </row>
    <row r="24" spans="1:19" ht="18.899999999999999" customHeight="1">
      <c r="A24" s="64">
        <v>11</v>
      </c>
      <c r="B24" s="123" t="s">
        <v>3</v>
      </c>
      <c r="C24" s="95">
        <v>7</v>
      </c>
      <c r="D24" s="69">
        <v>131.30000000000001</v>
      </c>
      <c r="E24" s="137">
        <v>1434</v>
      </c>
      <c r="F24" s="126">
        <v>1327</v>
      </c>
      <c r="G24" s="84"/>
      <c r="H24" s="85"/>
      <c r="I24" s="85"/>
      <c r="J24" s="85"/>
      <c r="K24" s="97"/>
      <c r="L24" s="97"/>
      <c r="M24" s="97"/>
      <c r="N24" s="97"/>
      <c r="O24" s="97"/>
      <c r="P24" s="97"/>
      <c r="Q24" s="97"/>
      <c r="R24" s="97"/>
      <c r="S24" s="97"/>
    </row>
    <row r="25" spans="1:19" ht="18.899999999999999" customHeight="1">
      <c r="A25" s="64">
        <v>12</v>
      </c>
      <c r="B25" s="123" t="s">
        <v>74</v>
      </c>
      <c r="C25" s="53">
        <v>4</v>
      </c>
      <c r="D25" s="134">
        <v>129</v>
      </c>
      <c r="E25" s="135">
        <v>1367</v>
      </c>
      <c r="F25" s="126">
        <v>1290</v>
      </c>
      <c r="G25" s="84"/>
      <c r="H25" s="85"/>
      <c r="I25" s="85"/>
      <c r="J25" s="85"/>
      <c r="K25" s="97"/>
      <c r="L25" s="97"/>
      <c r="M25" s="97"/>
      <c r="N25" s="97"/>
      <c r="O25" s="97"/>
      <c r="P25" s="97"/>
      <c r="Q25" s="97"/>
      <c r="R25" s="97"/>
      <c r="S25" s="97"/>
    </row>
    <row r="26" spans="1:19" ht="18.899999999999999" customHeight="1">
      <c r="A26" s="64"/>
      <c r="B26" s="48"/>
      <c r="C26" s="49"/>
      <c r="D26" s="67"/>
      <c r="E26" s="50"/>
      <c r="F26" s="51"/>
      <c r="G26" s="84"/>
      <c r="H26" s="85"/>
      <c r="I26" s="85"/>
      <c r="J26" s="85"/>
      <c r="K26" s="97"/>
      <c r="L26" s="97"/>
      <c r="M26" s="97"/>
      <c r="N26" s="97"/>
      <c r="O26" s="97"/>
      <c r="P26" s="97"/>
      <c r="Q26" s="97"/>
      <c r="R26" s="97"/>
      <c r="S26" s="97"/>
    </row>
    <row r="27" spans="1:19" ht="18.899999999999999" customHeight="1">
      <c r="A27" s="71"/>
      <c r="B27" s="128" t="s">
        <v>6</v>
      </c>
      <c r="C27" s="129" t="s">
        <v>70</v>
      </c>
      <c r="D27" s="130" t="s">
        <v>97</v>
      </c>
      <c r="E27" s="131" t="s">
        <v>56</v>
      </c>
      <c r="F27" s="131" t="s">
        <v>98</v>
      </c>
      <c r="G27" s="84"/>
      <c r="H27" s="85"/>
      <c r="I27" s="85"/>
      <c r="J27" s="85"/>
      <c r="K27" s="97"/>
      <c r="L27" s="97"/>
      <c r="M27" s="97"/>
      <c r="N27" s="97"/>
      <c r="O27" s="97"/>
      <c r="P27" s="97"/>
      <c r="Q27" s="97"/>
      <c r="R27" s="97"/>
      <c r="S27" s="97"/>
    </row>
    <row r="28" spans="1:19" ht="18.899999999999999" customHeight="1">
      <c r="A28" s="64">
        <v>1</v>
      </c>
      <c r="B28" s="120" t="s">
        <v>50</v>
      </c>
      <c r="C28" s="73">
        <v>28</v>
      </c>
      <c r="D28" s="69">
        <v>127.05</v>
      </c>
      <c r="E28" s="70">
        <v>1337</v>
      </c>
      <c r="F28" s="122">
        <v>1272</v>
      </c>
      <c r="G28" s="84"/>
      <c r="H28" s="85"/>
      <c r="I28" s="85"/>
      <c r="J28" s="85"/>
      <c r="K28" s="97"/>
      <c r="L28" s="97"/>
      <c r="M28" s="97"/>
      <c r="N28" s="97"/>
      <c r="O28" s="97"/>
      <c r="P28" s="97"/>
      <c r="Q28" s="97"/>
      <c r="R28" s="97"/>
      <c r="S28" s="97"/>
    </row>
    <row r="29" spans="1:19" ht="18.899999999999999" customHeight="1">
      <c r="A29" s="64">
        <v>2</v>
      </c>
      <c r="B29" s="120" t="s">
        <v>30</v>
      </c>
      <c r="C29" s="73">
        <v>24</v>
      </c>
      <c r="D29" s="69">
        <v>127.05</v>
      </c>
      <c r="E29" s="70">
        <v>1302</v>
      </c>
      <c r="F29" s="122">
        <v>1294</v>
      </c>
      <c r="G29" s="84"/>
      <c r="H29" s="85"/>
      <c r="I29" s="85"/>
      <c r="J29" s="85"/>
      <c r="K29" s="97"/>
      <c r="L29" s="97"/>
      <c r="M29" s="97"/>
      <c r="N29" s="97"/>
      <c r="O29" s="97"/>
      <c r="P29" s="97"/>
      <c r="Q29" s="97"/>
      <c r="R29" s="97"/>
      <c r="S29" s="97"/>
    </row>
    <row r="30" spans="1:19" ht="18.899999999999999" customHeight="1">
      <c r="A30" s="64">
        <v>3</v>
      </c>
      <c r="B30" s="120" t="s">
        <v>87</v>
      </c>
      <c r="C30" s="73">
        <v>18</v>
      </c>
      <c r="D30" s="69">
        <v>120.9</v>
      </c>
      <c r="E30" s="70">
        <v>1266</v>
      </c>
      <c r="F30" s="122">
        <v>1237</v>
      </c>
      <c r="G30" s="84"/>
      <c r="H30" s="85"/>
      <c r="I30" s="85"/>
      <c r="J30" s="85"/>
      <c r="K30" s="97"/>
      <c r="L30" s="97"/>
      <c r="M30" s="97"/>
      <c r="N30" s="97"/>
      <c r="O30" s="97"/>
      <c r="P30" s="97"/>
      <c r="Q30" s="97"/>
      <c r="R30" s="97"/>
      <c r="S30" s="97"/>
    </row>
    <row r="31" spans="1:19" ht="18.899999999999999" customHeight="1">
      <c r="A31" s="64">
        <v>4</v>
      </c>
      <c r="B31" s="120" t="s">
        <v>29</v>
      </c>
      <c r="C31" s="73">
        <v>17</v>
      </c>
      <c r="D31" s="69">
        <v>124.45</v>
      </c>
      <c r="E31" s="70">
        <v>1289</v>
      </c>
      <c r="F31" s="122">
        <v>1260</v>
      </c>
      <c r="G31" s="84"/>
      <c r="H31" s="85"/>
      <c r="I31" s="85"/>
      <c r="J31" s="85"/>
      <c r="K31" s="97"/>
      <c r="L31" s="97"/>
      <c r="M31" s="97"/>
      <c r="N31" s="97"/>
      <c r="O31" s="97"/>
      <c r="P31" s="97"/>
      <c r="Q31" s="97"/>
      <c r="R31" s="97"/>
      <c r="S31" s="97"/>
    </row>
    <row r="32" spans="1:19" ht="18.899999999999999" customHeight="1">
      <c r="A32" s="64">
        <v>5</v>
      </c>
      <c r="B32" s="120" t="s">
        <v>38</v>
      </c>
      <c r="C32" s="73">
        <v>15</v>
      </c>
      <c r="D32" s="69">
        <v>118.1</v>
      </c>
      <c r="E32" s="72">
        <v>1284</v>
      </c>
      <c r="F32" s="122">
        <v>1192</v>
      </c>
      <c r="G32" s="84"/>
      <c r="H32" s="85"/>
      <c r="I32" s="85"/>
      <c r="J32" s="85"/>
      <c r="K32" s="97"/>
      <c r="L32" s="97"/>
      <c r="M32" s="97"/>
      <c r="N32" s="97"/>
      <c r="O32" s="97"/>
      <c r="P32" s="97"/>
      <c r="Q32" s="97"/>
      <c r="R32" s="97"/>
      <c r="S32" s="97"/>
    </row>
    <row r="33" spans="1:19" ht="18.899999999999999" customHeight="1">
      <c r="A33" s="64">
        <v>6</v>
      </c>
      <c r="B33" s="120" t="s">
        <v>60</v>
      </c>
      <c r="C33" s="73">
        <v>14</v>
      </c>
      <c r="D33" s="69">
        <v>120</v>
      </c>
      <c r="E33" s="72">
        <v>1258</v>
      </c>
      <c r="F33" s="122">
        <v>1210</v>
      </c>
      <c r="G33" s="84"/>
      <c r="H33" s="85"/>
      <c r="I33" s="85"/>
      <c r="J33" s="85"/>
      <c r="K33" s="97"/>
      <c r="L33" s="97"/>
      <c r="M33" s="97"/>
      <c r="N33" s="97"/>
      <c r="O33" s="97"/>
      <c r="P33" s="97"/>
      <c r="Q33" s="97"/>
      <c r="R33" s="97"/>
      <c r="S33" s="97"/>
    </row>
    <row r="34" spans="1:19" ht="18.899999999999999" customHeight="1">
      <c r="A34" s="64">
        <v>7</v>
      </c>
      <c r="B34" s="120" t="s">
        <v>73</v>
      </c>
      <c r="C34" s="73">
        <v>0</v>
      </c>
      <c r="D34" s="69">
        <v>0</v>
      </c>
      <c r="E34" s="72">
        <v>1287</v>
      </c>
      <c r="F34" s="122">
        <v>0</v>
      </c>
      <c r="G34" s="84"/>
      <c r="H34" s="85"/>
      <c r="I34" s="85"/>
      <c r="J34" s="85"/>
      <c r="K34" s="97"/>
      <c r="L34" s="97"/>
      <c r="M34" s="97"/>
      <c r="N34" s="97"/>
      <c r="O34" s="97"/>
      <c r="P34" s="97"/>
      <c r="Q34" s="97"/>
      <c r="R34" s="97"/>
      <c r="S34" s="97"/>
    </row>
    <row r="35" spans="1:19" ht="18.899999999999999" customHeight="1">
      <c r="A35" s="64">
        <v>8</v>
      </c>
      <c r="B35" s="120" t="s">
        <v>31</v>
      </c>
      <c r="C35" s="73">
        <v>0</v>
      </c>
      <c r="D35" s="69">
        <v>0</v>
      </c>
      <c r="E35" s="72">
        <v>1274</v>
      </c>
      <c r="F35" s="122">
        <v>0</v>
      </c>
      <c r="G35" s="84"/>
      <c r="H35" s="85"/>
      <c r="I35" s="85"/>
      <c r="J35" s="85"/>
      <c r="K35" s="97"/>
      <c r="L35" s="97"/>
      <c r="M35" s="97"/>
      <c r="N35" s="97"/>
      <c r="O35" s="97"/>
      <c r="P35" s="97"/>
      <c r="Q35" s="97"/>
      <c r="R35" s="97"/>
      <c r="S35" s="97"/>
    </row>
    <row r="36" spans="1:19" ht="18.899999999999999" customHeight="1">
      <c r="A36" s="64">
        <v>9</v>
      </c>
      <c r="B36" s="120" t="s">
        <v>32</v>
      </c>
      <c r="C36" s="73">
        <v>0</v>
      </c>
      <c r="D36" s="69">
        <v>0</v>
      </c>
      <c r="E36" s="72">
        <v>1361</v>
      </c>
      <c r="F36" s="122">
        <v>0</v>
      </c>
      <c r="G36" s="84"/>
      <c r="H36" s="85"/>
      <c r="I36" s="85"/>
      <c r="J36" s="85"/>
      <c r="K36" s="97"/>
      <c r="L36" s="97"/>
      <c r="M36" s="97"/>
      <c r="N36" s="97"/>
      <c r="O36" s="97"/>
      <c r="P36" s="97"/>
      <c r="Q36" s="97"/>
      <c r="R36" s="97"/>
      <c r="S36" s="97"/>
    </row>
    <row r="37" spans="1:19" ht="18.899999999999999" customHeight="1">
      <c r="A37" s="64">
        <v>10</v>
      </c>
      <c r="B37" s="120" t="s">
        <v>33</v>
      </c>
      <c r="C37" s="94">
        <v>0</v>
      </c>
      <c r="D37" s="69">
        <v>0</v>
      </c>
      <c r="E37" s="72">
        <v>1246</v>
      </c>
      <c r="F37" s="122">
        <v>0</v>
      </c>
      <c r="G37" s="84"/>
      <c r="H37" s="85"/>
      <c r="I37" s="85"/>
      <c r="J37" s="85"/>
      <c r="K37" s="97"/>
      <c r="L37" s="97"/>
      <c r="M37" s="97"/>
      <c r="N37" s="97"/>
      <c r="O37" s="97"/>
      <c r="P37" s="97"/>
      <c r="Q37" s="97"/>
      <c r="R37" s="97"/>
      <c r="S37" s="97"/>
    </row>
    <row r="38" spans="1:19" ht="18.899999999999999" customHeight="1">
      <c r="A38" s="64">
        <v>11</v>
      </c>
      <c r="B38" s="123" t="s">
        <v>89</v>
      </c>
      <c r="C38" s="53">
        <v>0</v>
      </c>
      <c r="D38" s="69">
        <v>0</v>
      </c>
      <c r="E38" s="74">
        <v>1290</v>
      </c>
      <c r="F38" s="126">
        <v>0</v>
      </c>
      <c r="G38" s="84"/>
      <c r="H38" s="85"/>
      <c r="I38" s="85"/>
      <c r="J38" s="85"/>
      <c r="K38" s="97"/>
      <c r="L38" s="97"/>
      <c r="M38" s="97"/>
      <c r="N38" s="97"/>
      <c r="O38" s="97"/>
      <c r="P38" s="97"/>
      <c r="Q38" s="97"/>
      <c r="R38" s="97"/>
      <c r="S38" s="97"/>
    </row>
    <row r="39" spans="1:19" ht="18.600000000000001">
      <c r="A39" s="50"/>
      <c r="B39" s="148"/>
      <c r="C39" s="103"/>
      <c r="D39" s="104"/>
      <c r="E39" s="149"/>
      <c r="F39" s="150"/>
      <c r="G39" s="84"/>
      <c r="H39" s="85"/>
      <c r="I39" s="85"/>
      <c r="J39" s="85"/>
      <c r="K39" s="97"/>
      <c r="L39" s="97"/>
      <c r="M39" s="97"/>
      <c r="N39" s="97"/>
      <c r="O39" s="97"/>
      <c r="P39" s="97"/>
      <c r="Q39" s="97"/>
      <c r="R39" s="97"/>
      <c r="S39" s="97"/>
    </row>
    <row r="40" spans="1:19" ht="18.600000000000001">
      <c r="A40" s="105"/>
      <c r="B40" s="106"/>
      <c r="C40" s="93"/>
      <c r="D40" s="151"/>
      <c r="E40" s="152"/>
      <c r="F40" s="153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</row>
    <row r="41" spans="1:19" ht="18.600000000000001">
      <c r="A41" s="105"/>
      <c r="B41" s="106"/>
      <c r="C41" s="108"/>
      <c r="D41" s="151"/>
      <c r="E41" s="152"/>
      <c r="F41" s="153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</row>
    <row r="42" spans="1:19" ht="18.600000000000001">
      <c r="A42" s="105"/>
      <c r="B42" s="106"/>
      <c r="C42" s="108"/>
      <c r="D42" s="151"/>
      <c r="E42" s="152"/>
      <c r="F42" s="153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</row>
    <row r="43" spans="1:19" ht="18.600000000000001">
      <c r="A43" s="105"/>
      <c r="B43" s="106"/>
      <c r="C43" s="108"/>
      <c r="D43" s="151"/>
      <c r="E43" s="152"/>
      <c r="F43" s="153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</row>
    <row r="44" spans="1:19" ht="18.600000000000001">
      <c r="A44" s="105"/>
      <c r="B44" s="106"/>
      <c r="C44" s="108"/>
      <c r="D44" s="151"/>
      <c r="E44" s="152"/>
      <c r="F44" s="153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</row>
    <row r="45" spans="1:19" ht="18.600000000000001">
      <c r="A45" s="105"/>
      <c r="B45" s="106"/>
      <c r="C45" s="108"/>
      <c r="D45" s="151"/>
      <c r="E45" s="152"/>
      <c r="F45" s="153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</row>
    <row r="46" spans="1:19" ht="18.600000000000001">
      <c r="A46" s="105"/>
      <c r="B46" s="106"/>
      <c r="C46" s="93"/>
      <c r="D46" s="151"/>
      <c r="E46" s="152"/>
      <c r="F46" s="153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</row>
    <row r="47" spans="1:19" ht="18.600000000000001">
      <c r="A47" s="105"/>
      <c r="B47" s="106"/>
      <c r="C47" s="108"/>
      <c r="D47" s="151"/>
      <c r="E47" s="152"/>
      <c r="F47" s="153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</row>
    <row r="48" spans="1:19" ht="18.600000000000001">
      <c r="A48" s="105"/>
      <c r="B48" s="106"/>
      <c r="C48" s="108"/>
      <c r="D48" s="151"/>
      <c r="E48" s="154"/>
      <c r="F48" s="153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</row>
    <row r="49" spans="1:19" ht="18.600000000000001">
      <c r="A49" s="105"/>
      <c r="B49" s="106"/>
      <c r="C49" s="108"/>
      <c r="D49" s="151"/>
      <c r="E49" s="154"/>
      <c r="F49" s="153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</row>
    <row r="50" spans="1:19" ht="18.600000000000001">
      <c r="A50" s="111"/>
      <c r="B50" s="106"/>
      <c r="C50" s="93"/>
      <c r="D50" s="151"/>
      <c r="E50" s="154"/>
      <c r="F50" s="153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</row>
    <row r="51" spans="1:19" ht="18.600000000000001">
      <c r="A51" s="111"/>
      <c r="B51" s="112"/>
      <c r="C51" s="113"/>
      <c r="D51" s="113"/>
      <c r="E51" s="114"/>
      <c r="F51" s="115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</row>
    <row r="52" spans="1:19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</row>
    <row r="53" spans="1:19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</row>
    <row r="54" spans="1:19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</row>
    <row r="55" spans="1:19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</row>
    <row r="56" spans="1:1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</row>
    <row r="57" spans="1:1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</row>
    <row r="58" spans="1:1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</row>
    <row r="59" spans="1:1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</row>
    <row r="60" spans="1:1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</row>
    <row r="61" spans="1:1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</row>
    <row r="62" spans="1:1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</row>
    <row r="63" spans="1:1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</row>
    <row r="64" spans="1:1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</row>
    <row r="65" spans="1:1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</row>
    <row r="66" spans="1:1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</row>
    <row r="67" spans="1:1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</row>
    <row r="68" spans="1:1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</row>
    <row r="69" spans="1:1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</row>
    <row r="70" spans="1:1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</row>
    <row r="71" spans="1:1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</row>
    <row r="72" spans="1:1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2"/>
  <sheetViews>
    <sheetView workbookViewId="0">
      <selection activeCell="P45" sqref="P45"/>
    </sheetView>
  </sheetViews>
  <sheetFormatPr defaultColWidth="9.109375" defaultRowHeight="14.4"/>
  <cols>
    <col min="1" max="1" width="2.44140625" style="98" customWidth="1"/>
    <col min="2" max="2" width="3.88671875" style="98" customWidth="1"/>
    <col min="3" max="3" width="25.5546875" style="98" customWidth="1"/>
    <col min="4" max="5" width="7" style="98" customWidth="1"/>
    <col min="6" max="6" width="5.33203125" style="98" customWidth="1"/>
    <col min="7" max="11" width="4.6640625" style="98" customWidth="1"/>
    <col min="12" max="12" width="6.33203125" style="98" customWidth="1"/>
    <col min="13" max="13" width="4.6640625" style="98" customWidth="1"/>
    <col min="14" max="14" width="6.109375" style="98" customWidth="1"/>
    <col min="15" max="30" width="4.6640625" style="98" customWidth="1"/>
    <col min="31" max="31" width="5.33203125" style="98" customWidth="1"/>
    <col min="32" max="32" width="4.6640625" style="98" customWidth="1"/>
    <col min="33" max="33" width="5" style="98" customWidth="1"/>
    <col min="34" max="38" width="4.6640625" style="98" customWidth="1"/>
    <col min="39" max="16384" width="9.109375" style="98"/>
  </cols>
  <sheetData>
    <row r="1" spans="1:58" ht="18">
      <c r="A1" s="102"/>
      <c r="B1" s="102"/>
      <c r="C1" s="102"/>
      <c r="D1" s="155" t="s">
        <v>99</v>
      </c>
      <c r="E1" s="156"/>
      <c r="F1" s="156"/>
      <c r="G1" s="155"/>
      <c r="H1" s="155"/>
      <c r="I1" s="102"/>
      <c r="J1" s="157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</row>
    <row r="2" spans="1:58" ht="18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56"/>
      <c r="AA2" s="156"/>
      <c r="AB2" s="102"/>
      <c r="AC2" s="155"/>
      <c r="AD2" s="155"/>
      <c r="AE2" s="102"/>
      <c r="AF2" s="102"/>
      <c r="AG2" s="102"/>
      <c r="AH2" s="102"/>
      <c r="AI2" s="102"/>
      <c r="AJ2" s="102"/>
      <c r="AK2" s="102"/>
      <c r="AL2" s="102"/>
      <c r="AM2" s="102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</row>
    <row r="3" spans="1:58" ht="18.899999999999999" customHeight="1">
      <c r="A3" s="102"/>
      <c r="B3" s="102"/>
      <c r="C3" s="10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</row>
    <row r="4" spans="1:58" ht="18.899999999999999" customHeight="1">
      <c r="A4" s="102"/>
      <c r="B4" s="303"/>
      <c r="C4" s="304"/>
      <c r="D4" s="305" t="s">
        <v>10</v>
      </c>
      <c r="E4" s="306" t="s">
        <v>68</v>
      </c>
      <c r="F4" s="307"/>
      <c r="G4" s="307"/>
      <c r="H4" s="307"/>
      <c r="I4" s="307"/>
      <c r="J4" s="307"/>
      <c r="K4" s="307"/>
      <c r="L4" s="307"/>
      <c r="M4" s="307"/>
      <c r="N4" s="307"/>
      <c r="O4" s="307"/>
      <c r="P4" s="307"/>
      <c r="Q4" s="307"/>
      <c r="R4" s="307"/>
      <c r="S4" s="307"/>
      <c r="T4" s="307"/>
      <c r="U4" s="307"/>
      <c r="V4" s="307"/>
      <c r="W4" s="307"/>
      <c r="X4" s="307"/>
      <c r="Y4" s="307"/>
      <c r="Z4" s="307"/>
      <c r="AA4" s="307"/>
      <c r="AB4" s="307"/>
      <c r="AC4" s="307"/>
      <c r="AD4" s="307"/>
      <c r="AE4" s="307"/>
      <c r="AF4" s="307"/>
      <c r="AG4" s="307"/>
      <c r="AH4" s="307"/>
      <c r="AI4" s="307"/>
      <c r="AJ4" s="307"/>
      <c r="AK4" s="307"/>
      <c r="AL4" s="308"/>
      <c r="AM4" s="102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</row>
    <row r="5" spans="1:58" ht="18.899999999999999" customHeight="1">
      <c r="A5" s="102"/>
      <c r="B5" s="232"/>
      <c r="C5" s="309" t="s">
        <v>64</v>
      </c>
      <c r="D5" s="310"/>
      <c r="E5" s="311" t="s">
        <v>67</v>
      </c>
      <c r="F5" s="377">
        <v>45540</v>
      </c>
      <c r="G5" s="377"/>
      <c r="H5" s="377"/>
      <c r="I5" s="377"/>
      <c r="J5" s="377"/>
      <c r="K5" s="377"/>
      <c r="L5" s="341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102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</row>
    <row r="6" spans="1:58" ht="18.899999999999999" customHeight="1">
      <c r="A6" s="102"/>
      <c r="B6" s="312">
        <v>1</v>
      </c>
      <c r="C6" s="313" t="s">
        <v>46</v>
      </c>
      <c r="D6" s="314">
        <v>28</v>
      </c>
      <c r="E6" s="315"/>
      <c r="F6" s="316">
        <v>13</v>
      </c>
      <c r="G6" s="316">
        <v>15</v>
      </c>
      <c r="H6" s="316">
        <v>0</v>
      </c>
      <c r="I6" s="316">
        <v>0</v>
      </c>
      <c r="J6" s="316">
        <v>0</v>
      </c>
      <c r="K6" s="316">
        <v>0</v>
      </c>
      <c r="L6" s="316">
        <v>0</v>
      </c>
      <c r="M6" s="316">
        <v>0</v>
      </c>
      <c r="N6" s="316">
        <v>0</v>
      </c>
      <c r="O6" s="316">
        <v>0</v>
      </c>
      <c r="P6" s="316">
        <v>0</v>
      </c>
      <c r="Q6" s="316">
        <v>0</v>
      </c>
      <c r="R6" s="316">
        <v>0</v>
      </c>
      <c r="S6" s="316">
        <v>0</v>
      </c>
      <c r="T6" s="316">
        <v>0</v>
      </c>
      <c r="U6" s="316">
        <v>0</v>
      </c>
      <c r="V6" s="316">
        <v>0</v>
      </c>
      <c r="W6" s="316">
        <v>0</v>
      </c>
      <c r="X6" s="316">
        <v>0</v>
      </c>
      <c r="Y6" s="316">
        <v>0</v>
      </c>
      <c r="Z6" s="316">
        <v>0</v>
      </c>
      <c r="AA6" s="316">
        <v>0</v>
      </c>
      <c r="AB6" s="316">
        <v>0</v>
      </c>
      <c r="AC6" s="316">
        <v>0</v>
      </c>
      <c r="AD6" s="316">
        <v>0</v>
      </c>
      <c r="AE6" s="316">
        <v>0</v>
      </c>
      <c r="AF6" s="316">
        <v>0</v>
      </c>
      <c r="AG6" s="316">
        <v>0</v>
      </c>
      <c r="AH6" s="316">
        <v>0</v>
      </c>
      <c r="AI6" s="316">
        <v>0</v>
      </c>
      <c r="AJ6" s="316">
        <v>0</v>
      </c>
      <c r="AK6" s="316">
        <v>0</v>
      </c>
      <c r="AL6" s="316">
        <v>0</v>
      </c>
      <c r="AM6" s="102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</row>
    <row r="7" spans="1:58" ht="18.899999999999999" customHeight="1">
      <c r="A7" s="102"/>
      <c r="B7" s="312">
        <v>2</v>
      </c>
      <c r="C7" s="313" t="s">
        <v>75</v>
      </c>
      <c r="D7" s="314">
        <v>26</v>
      </c>
      <c r="E7" s="315"/>
      <c r="F7" s="316">
        <v>12</v>
      </c>
      <c r="G7" s="316">
        <v>14</v>
      </c>
      <c r="H7" s="316">
        <v>0</v>
      </c>
      <c r="I7" s="316">
        <v>0</v>
      </c>
      <c r="J7" s="316">
        <v>0</v>
      </c>
      <c r="K7" s="316">
        <v>0</v>
      </c>
      <c r="L7" s="316">
        <v>0</v>
      </c>
      <c r="M7" s="316">
        <v>0</v>
      </c>
      <c r="N7" s="316">
        <v>0</v>
      </c>
      <c r="O7" s="316">
        <v>0</v>
      </c>
      <c r="P7" s="316">
        <v>0</v>
      </c>
      <c r="Q7" s="316">
        <v>0</v>
      </c>
      <c r="R7" s="316">
        <v>0</v>
      </c>
      <c r="S7" s="316">
        <v>0</v>
      </c>
      <c r="T7" s="316">
        <v>0</v>
      </c>
      <c r="U7" s="316">
        <v>0</v>
      </c>
      <c r="V7" s="316">
        <v>0</v>
      </c>
      <c r="W7" s="316">
        <v>0</v>
      </c>
      <c r="X7" s="316">
        <v>0</v>
      </c>
      <c r="Y7" s="316">
        <v>0</v>
      </c>
      <c r="Z7" s="316">
        <v>0</v>
      </c>
      <c r="AA7" s="316">
        <v>0</v>
      </c>
      <c r="AB7" s="316">
        <v>0</v>
      </c>
      <c r="AC7" s="316">
        <v>0</v>
      </c>
      <c r="AD7" s="316">
        <v>0</v>
      </c>
      <c r="AE7" s="316">
        <v>0</v>
      </c>
      <c r="AF7" s="316">
        <v>0</v>
      </c>
      <c r="AG7" s="316">
        <v>0</v>
      </c>
      <c r="AH7" s="316">
        <v>0</v>
      </c>
      <c r="AI7" s="316">
        <v>0</v>
      </c>
      <c r="AJ7" s="316">
        <v>0</v>
      </c>
      <c r="AK7" s="316">
        <v>0</v>
      </c>
      <c r="AL7" s="316">
        <v>0</v>
      </c>
      <c r="AM7" s="102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</row>
    <row r="8" spans="1:58" ht="18.899999999999999" customHeight="1">
      <c r="A8" s="102"/>
      <c r="B8" s="312">
        <v>3</v>
      </c>
      <c r="C8" s="313" t="s">
        <v>25</v>
      </c>
      <c r="D8" s="314">
        <v>20</v>
      </c>
      <c r="E8" s="315"/>
      <c r="F8" s="316">
        <v>6</v>
      </c>
      <c r="G8" s="316">
        <v>14</v>
      </c>
      <c r="H8" s="316">
        <v>0</v>
      </c>
      <c r="I8" s="316">
        <v>0</v>
      </c>
      <c r="J8" s="316">
        <v>0</v>
      </c>
      <c r="K8" s="316">
        <v>0</v>
      </c>
      <c r="L8" s="316">
        <v>0</v>
      </c>
      <c r="M8" s="316">
        <v>0</v>
      </c>
      <c r="N8" s="316">
        <v>0</v>
      </c>
      <c r="O8" s="316">
        <v>0</v>
      </c>
      <c r="P8" s="316">
        <v>0</v>
      </c>
      <c r="Q8" s="316">
        <v>0</v>
      </c>
      <c r="R8" s="316">
        <v>0</v>
      </c>
      <c r="S8" s="316">
        <v>0</v>
      </c>
      <c r="T8" s="316">
        <v>0</v>
      </c>
      <c r="U8" s="316">
        <v>0</v>
      </c>
      <c r="V8" s="316">
        <v>0</v>
      </c>
      <c r="W8" s="316">
        <v>0</v>
      </c>
      <c r="X8" s="316">
        <v>0</v>
      </c>
      <c r="Y8" s="316">
        <v>0</v>
      </c>
      <c r="Z8" s="316">
        <v>0</v>
      </c>
      <c r="AA8" s="316">
        <v>0</v>
      </c>
      <c r="AB8" s="316">
        <v>0</v>
      </c>
      <c r="AC8" s="316">
        <v>0</v>
      </c>
      <c r="AD8" s="316">
        <v>0</v>
      </c>
      <c r="AE8" s="316">
        <v>0</v>
      </c>
      <c r="AF8" s="316">
        <v>0</v>
      </c>
      <c r="AG8" s="316">
        <v>0</v>
      </c>
      <c r="AH8" s="316">
        <v>0</v>
      </c>
      <c r="AI8" s="316">
        <v>0</v>
      </c>
      <c r="AJ8" s="316">
        <v>0</v>
      </c>
      <c r="AK8" s="316">
        <v>0</v>
      </c>
      <c r="AL8" s="316">
        <v>0</v>
      </c>
      <c r="AM8" s="102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</row>
    <row r="9" spans="1:58" ht="18.899999999999999" customHeight="1">
      <c r="A9" s="102"/>
      <c r="B9" s="312">
        <v>4</v>
      </c>
      <c r="C9" s="313" t="s">
        <v>35</v>
      </c>
      <c r="D9" s="314">
        <v>20</v>
      </c>
      <c r="E9" s="315"/>
      <c r="F9" s="316">
        <v>6</v>
      </c>
      <c r="G9" s="316">
        <v>14</v>
      </c>
      <c r="H9" s="316">
        <v>0</v>
      </c>
      <c r="I9" s="316">
        <v>0</v>
      </c>
      <c r="J9" s="316">
        <v>0</v>
      </c>
      <c r="K9" s="316">
        <v>0</v>
      </c>
      <c r="L9" s="316">
        <v>0</v>
      </c>
      <c r="M9" s="316">
        <v>0</v>
      </c>
      <c r="N9" s="316">
        <v>0</v>
      </c>
      <c r="O9" s="316">
        <v>0</v>
      </c>
      <c r="P9" s="316">
        <v>0</v>
      </c>
      <c r="Q9" s="316">
        <v>0</v>
      </c>
      <c r="R9" s="316">
        <v>0</v>
      </c>
      <c r="S9" s="316">
        <v>0</v>
      </c>
      <c r="T9" s="316">
        <v>0</v>
      </c>
      <c r="U9" s="316">
        <v>0</v>
      </c>
      <c r="V9" s="316">
        <v>0</v>
      </c>
      <c r="W9" s="316">
        <v>0</v>
      </c>
      <c r="X9" s="316">
        <v>0</v>
      </c>
      <c r="Y9" s="316">
        <v>0</v>
      </c>
      <c r="Z9" s="316">
        <v>0</v>
      </c>
      <c r="AA9" s="316">
        <v>0</v>
      </c>
      <c r="AB9" s="316">
        <v>0</v>
      </c>
      <c r="AC9" s="316">
        <v>0</v>
      </c>
      <c r="AD9" s="316">
        <v>0</v>
      </c>
      <c r="AE9" s="316">
        <v>0</v>
      </c>
      <c r="AF9" s="316">
        <v>0</v>
      </c>
      <c r="AG9" s="316">
        <v>0</v>
      </c>
      <c r="AH9" s="316">
        <v>0</v>
      </c>
      <c r="AI9" s="316">
        <v>0</v>
      </c>
      <c r="AJ9" s="316">
        <v>0</v>
      </c>
      <c r="AK9" s="316">
        <v>0</v>
      </c>
      <c r="AL9" s="316">
        <v>0</v>
      </c>
      <c r="AM9" s="102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</row>
    <row r="10" spans="1:58" ht="18.899999999999999" customHeight="1">
      <c r="A10" s="102"/>
      <c r="B10" s="312">
        <v>5</v>
      </c>
      <c r="C10" s="313" t="s">
        <v>51</v>
      </c>
      <c r="D10" s="314">
        <v>19</v>
      </c>
      <c r="E10" s="315"/>
      <c r="F10" s="316">
        <v>12</v>
      </c>
      <c r="G10" s="316">
        <v>7</v>
      </c>
      <c r="H10" s="316">
        <v>0</v>
      </c>
      <c r="I10" s="316">
        <v>0</v>
      </c>
      <c r="J10" s="316">
        <v>0</v>
      </c>
      <c r="K10" s="316">
        <v>0</v>
      </c>
      <c r="L10" s="316">
        <v>0</v>
      </c>
      <c r="M10" s="316">
        <v>0</v>
      </c>
      <c r="N10" s="316">
        <v>0</v>
      </c>
      <c r="O10" s="316">
        <v>0</v>
      </c>
      <c r="P10" s="316">
        <v>0</v>
      </c>
      <c r="Q10" s="316">
        <v>0</v>
      </c>
      <c r="R10" s="316">
        <v>0</v>
      </c>
      <c r="S10" s="316">
        <v>0</v>
      </c>
      <c r="T10" s="316">
        <v>0</v>
      </c>
      <c r="U10" s="316">
        <v>0</v>
      </c>
      <c r="V10" s="316">
        <v>0</v>
      </c>
      <c r="W10" s="316">
        <v>0</v>
      </c>
      <c r="X10" s="316">
        <v>0</v>
      </c>
      <c r="Y10" s="316">
        <v>0</v>
      </c>
      <c r="Z10" s="316">
        <v>0</v>
      </c>
      <c r="AA10" s="316">
        <v>0</v>
      </c>
      <c r="AB10" s="316">
        <v>0</v>
      </c>
      <c r="AC10" s="316">
        <v>0</v>
      </c>
      <c r="AD10" s="316">
        <v>0</v>
      </c>
      <c r="AE10" s="316">
        <v>0</v>
      </c>
      <c r="AF10" s="316">
        <v>0</v>
      </c>
      <c r="AG10" s="316">
        <v>0</v>
      </c>
      <c r="AH10" s="316">
        <v>0</v>
      </c>
      <c r="AI10" s="316">
        <v>0</v>
      </c>
      <c r="AJ10" s="316">
        <v>0</v>
      </c>
      <c r="AK10" s="316">
        <v>0</v>
      </c>
      <c r="AL10" s="316">
        <v>0</v>
      </c>
      <c r="AM10" s="102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</row>
    <row r="11" spans="1:58" ht="18.899999999999999" customHeight="1">
      <c r="A11" s="102"/>
      <c r="B11" s="312">
        <v>6</v>
      </c>
      <c r="C11" s="313" t="s">
        <v>23</v>
      </c>
      <c r="D11" s="314">
        <v>19</v>
      </c>
      <c r="E11" s="315"/>
      <c r="F11" s="316">
        <v>6</v>
      </c>
      <c r="G11" s="316">
        <v>13</v>
      </c>
      <c r="H11" s="316">
        <v>0</v>
      </c>
      <c r="I11" s="316">
        <v>0</v>
      </c>
      <c r="J11" s="316">
        <v>0</v>
      </c>
      <c r="K11" s="316">
        <v>0</v>
      </c>
      <c r="L11" s="316">
        <v>0</v>
      </c>
      <c r="M11" s="316">
        <v>0</v>
      </c>
      <c r="N11" s="316">
        <v>0</v>
      </c>
      <c r="O11" s="316">
        <v>0</v>
      </c>
      <c r="P11" s="316">
        <v>0</v>
      </c>
      <c r="Q11" s="316">
        <v>0</v>
      </c>
      <c r="R11" s="316">
        <v>0</v>
      </c>
      <c r="S11" s="316">
        <v>0</v>
      </c>
      <c r="T11" s="316">
        <v>0</v>
      </c>
      <c r="U11" s="316">
        <v>0</v>
      </c>
      <c r="V11" s="316">
        <v>0</v>
      </c>
      <c r="W11" s="316">
        <v>0</v>
      </c>
      <c r="X11" s="316">
        <v>0</v>
      </c>
      <c r="Y11" s="316">
        <v>0</v>
      </c>
      <c r="Z11" s="316">
        <v>0</v>
      </c>
      <c r="AA11" s="316">
        <v>0</v>
      </c>
      <c r="AB11" s="316">
        <v>0</v>
      </c>
      <c r="AC11" s="316">
        <v>0</v>
      </c>
      <c r="AD11" s="316">
        <v>0</v>
      </c>
      <c r="AE11" s="316">
        <v>0</v>
      </c>
      <c r="AF11" s="316">
        <v>0</v>
      </c>
      <c r="AG11" s="316">
        <v>0</v>
      </c>
      <c r="AH11" s="316">
        <v>0</v>
      </c>
      <c r="AI11" s="316">
        <v>0</v>
      </c>
      <c r="AJ11" s="316">
        <v>0</v>
      </c>
      <c r="AK11" s="316">
        <v>0</v>
      </c>
      <c r="AL11" s="316">
        <v>0</v>
      </c>
      <c r="AM11" s="102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</row>
    <row r="12" spans="1:58" ht="18.899999999999999" customHeight="1">
      <c r="A12" s="102"/>
      <c r="B12" s="312">
        <v>7</v>
      </c>
      <c r="C12" s="313" t="s">
        <v>24</v>
      </c>
      <c r="D12" s="314">
        <v>19</v>
      </c>
      <c r="E12" s="315"/>
      <c r="F12" s="316">
        <v>12</v>
      </c>
      <c r="G12" s="316">
        <v>7</v>
      </c>
      <c r="H12" s="316">
        <v>0</v>
      </c>
      <c r="I12" s="316">
        <v>0</v>
      </c>
      <c r="J12" s="316">
        <v>0</v>
      </c>
      <c r="K12" s="316">
        <v>0</v>
      </c>
      <c r="L12" s="316">
        <v>0</v>
      </c>
      <c r="M12" s="316">
        <v>0</v>
      </c>
      <c r="N12" s="316">
        <v>0</v>
      </c>
      <c r="O12" s="316">
        <v>0</v>
      </c>
      <c r="P12" s="316">
        <v>0</v>
      </c>
      <c r="Q12" s="316">
        <v>0</v>
      </c>
      <c r="R12" s="316">
        <v>0</v>
      </c>
      <c r="S12" s="316">
        <v>0</v>
      </c>
      <c r="T12" s="316">
        <v>0</v>
      </c>
      <c r="U12" s="316">
        <v>0</v>
      </c>
      <c r="V12" s="316">
        <v>0</v>
      </c>
      <c r="W12" s="316">
        <v>0</v>
      </c>
      <c r="X12" s="316">
        <v>0</v>
      </c>
      <c r="Y12" s="316">
        <v>0</v>
      </c>
      <c r="Z12" s="316">
        <v>0</v>
      </c>
      <c r="AA12" s="316">
        <v>0</v>
      </c>
      <c r="AB12" s="316">
        <v>0</v>
      </c>
      <c r="AC12" s="316">
        <v>0</v>
      </c>
      <c r="AD12" s="316">
        <v>0</v>
      </c>
      <c r="AE12" s="316">
        <v>0</v>
      </c>
      <c r="AF12" s="316">
        <v>0</v>
      </c>
      <c r="AG12" s="316">
        <v>0</v>
      </c>
      <c r="AH12" s="316">
        <v>0</v>
      </c>
      <c r="AI12" s="316">
        <v>0</v>
      </c>
      <c r="AJ12" s="316">
        <v>0</v>
      </c>
      <c r="AK12" s="316">
        <v>0</v>
      </c>
      <c r="AL12" s="316">
        <v>0</v>
      </c>
      <c r="AM12" s="102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</row>
    <row r="13" spans="1:58" ht="18.899999999999999" customHeight="1">
      <c r="A13" s="102"/>
      <c r="B13" s="312">
        <v>8</v>
      </c>
      <c r="C13" s="313" t="s">
        <v>47</v>
      </c>
      <c r="D13" s="314">
        <v>16</v>
      </c>
      <c r="E13" s="315"/>
      <c r="F13" s="316">
        <v>5</v>
      </c>
      <c r="G13" s="316">
        <v>11</v>
      </c>
      <c r="H13" s="316">
        <v>0</v>
      </c>
      <c r="I13" s="316">
        <v>0</v>
      </c>
      <c r="J13" s="316">
        <v>0</v>
      </c>
      <c r="K13" s="316">
        <v>0</v>
      </c>
      <c r="L13" s="316">
        <v>0</v>
      </c>
      <c r="M13" s="316">
        <v>0</v>
      </c>
      <c r="N13" s="316">
        <v>0</v>
      </c>
      <c r="O13" s="316">
        <v>0</v>
      </c>
      <c r="P13" s="316">
        <v>0</v>
      </c>
      <c r="Q13" s="316">
        <v>0</v>
      </c>
      <c r="R13" s="316">
        <v>0</v>
      </c>
      <c r="S13" s="316">
        <v>0</v>
      </c>
      <c r="T13" s="316">
        <v>0</v>
      </c>
      <c r="U13" s="316">
        <v>0</v>
      </c>
      <c r="V13" s="316">
        <v>0</v>
      </c>
      <c r="W13" s="316">
        <v>0</v>
      </c>
      <c r="X13" s="316">
        <v>0</v>
      </c>
      <c r="Y13" s="316">
        <v>0</v>
      </c>
      <c r="Z13" s="316">
        <v>0</v>
      </c>
      <c r="AA13" s="316">
        <v>0</v>
      </c>
      <c r="AB13" s="316">
        <v>0</v>
      </c>
      <c r="AC13" s="316">
        <v>0</v>
      </c>
      <c r="AD13" s="316">
        <v>0</v>
      </c>
      <c r="AE13" s="316">
        <v>0</v>
      </c>
      <c r="AF13" s="316">
        <v>0</v>
      </c>
      <c r="AG13" s="316">
        <v>0</v>
      </c>
      <c r="AH13" s="316">
        <v>0</v>
      </c>
      <c r="AI13" s="316">
        <v>0</v>
      </c>
      <c r="AJ13" s="316">
        <v>0</v>
      </c>
      <c r="AK13" s="316">
        <v>0</v>
      </c>
      <c r="AL13" s="316">
        <v>0</v>
      </c>
      <c r="AM13" s="102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</row>
    <row r="14" spans="1:58" ht="18.899999999999999" customHeight="1">
      <c r="A14" s="102"/>
      <c r="B14" s="312">
        <v>9</v>
      </c>
      <c r="C14" s="313" t="s">
        <v>22</v>
      </c>
      <c r="D14" s="314">
        <v>12</v>
      </c>
      <c r="E14" s="315"/>
      <c r="F14" s="316">
        <v>5</v>
      </c>
      <c r="G14" s="316">
        <v>7</v>
      </c>
      <c r="H14" s="316">
        <v>0</v>
      </c>
      <c r="I14" s="316">
        <v>0</v>
      </c>
      <c r="J14" s="316">
        <v>0</v>
      </c>
      <c r="K14" s="316">
        <v>0</v>
      </c>
      <c r="L14" s="316">
        <v>0</v>
      </c>
      <c r="M14" s="316">
        <v>0</v>
      </c>
      <c r="N14" s="316">
        <v>0</v>
      </c>
      <c r="O14" s="316">
        <v>0</v>
      </c>
      <c r="P14" s="316">
        <v>0</v>
      </c>
      <c r="Q14" s="316">
        <v>0</v>
      </c>
      <c r="R14" s="316">
        <v>0</v>
      </c>
      <c r="S14" s="316">
        <v>0</v>
      </c>
      <c r="T14" s="316">
        <v>0</v>
      </c>
      <c r="U14" s="316">
        <v>0</v>
      </c>
      <c r="V14" s="316">
        <v>0</v>
      </c>
      <c r="W14" s="316">
        <v>0</v>
      </c>
      <c r="X14" s="316">
        <v>0</v>
      </c>
      <c r="Y14" s="316">
        <v>0</v>
      </c>
      <c r="Z14" s="316">
        <v>0</v>
      </c>
      <c r="AA14" s="316">
        <v>0</v>
      </c>
      <c r="AB14" s="316">
        <v>0</v>
      </c>
      <c r="AC14" s="316">
        <v>0</v>
      </c>
      <c r="AD14" s="316">
        <v>0</v>
      </c>
      <c r="AE14" s="316">
        <v>0</v>
      </c>
      <c r="AF14" s="316">
        <v>0</v>
      </c>
      <c r="AG14" s="316">
        <v>0</v>
      </c>
      <c r="AH14" s="316">
        <v>0</v>
      </c>
      <c r="AI14" s="316">
        <v>0</v>
      </c>
      <c r="AJ14" s="316">
        <v>0</v>
      </c>
      <c r="AK14" s="316">
        <v>0</v>
      </c>
      <c r="AL14" s="316">
        <v>0</v>
      </c>
      <c r="AM14" s="102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</row>
    <row r="15" spans="1:58" ht="18.899999999999999" customHeight="1">
      <c r="A15" s="102"/>
      <c r="B15" s="232"/>
      <c r="C15" s="309" t="s">
        <v>65</v>
      </c>
      <c r="D15" s="314"/>
      <c r="E15" s="315"/>
      <c r="F15" s="377">
        <v>45540</v>
      </c>
      <c r="G15" s="377"/>
      <c r="H15" s="377"/>
      <c r="I15" s="377"/>
      <c r="J15" s="377"/>
      <c r="K15" s="377"/>
      <c r="L15" s="341"/>
      <c r="M15" s="377"/>
      <c r="N15" s="377"/>
      <c r="O15" s="377"/>
      <c r="P15" s="377"/>
      <c r="Q15" s="377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7"/>
      <c r="AE15" s="377"/>
      <c r="AF15" s="377"/>
      <c r="AG15" s="377"/>
      <c r="AH15" s="377"/>
      <c r="AI15" s="377"/>
      <c r="AJ15" s="377"/>
      <c r="AK15" s="377"/>
      <c r="AL15" s="377"/>
      <c r="AM15" s="102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</row>
    <row r="16" spans="1:58" ht="18.899999999999999" customHeight="1">
      <c r="A16" s="102"/>
      <c r="B16" s="312">
        <v>1</v>
      </c>
      <c r="C16" s="313" t="s">
        <v>28</v>
      </c>
      <c r="D16" s="314">
        <v>26</v>
      </c>
      <c r="E16" s="315"/>
      <c r="F16" s="316">
        <v>13</v>
      </c>
      <c r="G16" s="316">
        <v>13</v>
      </c>
      <c r="H16" s="316">
        <v>0</v>
      </c>
      <c r="I16" s="316">
        <v>0</v>
      </c>
      <c r="J16" s="316">
        <v>0</v>
      </c>
      <c r="K16" s="316">
        <v>0</v>
      </c>
      <c r="L16" s="316">
        <v>0</v>
      </c>
      <c r="M16" s="316">
        <v>0</v>
      </c>
      <c r="N16" s="316">
        <v>0</v>
      </c>
      <c r="O16" s="316">
        <v>0</v>
      </c>
      <c r="P16" s="316">
        <v>0</v>
      </c>
      <c r="Q16" s="316">
        <v>0</v>
      </c>
      <c r="R16" s="316">
        <v>0</v>
      </c>
      <c r="S16" s="316">
        <v>0</v>
      </c>
      <c r="T16" s="316">
        <v>0</v>
      </c>
      <c r="U16" s="316">
        <v>0</v>
      </c>
      <c r="V16" s="316">
        <v>0</v>
      </c>
      <c r="W16" s="316">
        <v>0</v>
      </c>
      <c r="X16" s="316">
        <v>0</v>
      </c>
      <c r="Y16" s="316">
        <v>0</v>
      </c>
      <c r="Z16" s="316">
        <v>0</v>
      </c>
      <c r="AA16" s="316">
        <v>0</v>
      </c>
      <c r="AB16" s="316">
        <v>0</v>
      </c>
      <c r="AC16" s="316">
        <v>0</v>
      </c>
      <c r="AD16" s="316">
        <v>0</v>
      </c>
      <c r="AE16" s="316">
        <v>0</v>
      </c>
      <c r="AF16" s="316">
        <v>0</v>
      </c>
      <c r="AG16" s="316">
        <v>0</v>
      </c>
      <c r="AH16" s="316">
        <v>0</v>
      </c>
      <c r="AI16" s="316">
        <v>0</v>
      </c>
      <c r="AJ16" s="316">
        <v>0</v>
      </c>
      <c r="AK16" s="316">
        <v>0</v>
      </c>
      <c r="AL16" s="316">
        <v>0</v>
      </c>
      <c r="AM16" s="102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</row>
    <row r="17" spans="1:58" ht="18.899999999999999" customHeight="1">
      <c r="A17" s="102"/>
      <c r="B17" s="312">
        <v>2</v>
      </c>
      <c r="C17" s="313" t="s">
        <v>57</v>
      </c>
      <c r="D17" s="314">
        <v>25</v>
      </c>
      <c r="E17" s="315"/>
      <c r="F17" s="316">
        <v>12</v>
      </c>
      <c r="G17" s="316">
        <v>13</v>
      </c>
      <c r="H17" s="316">
        <v>0</v>
      </c>
      <c r="I17" s="316">
        <v>0</v>
      </c>
      <c r="J17" s="316">
        <v>0</v>
      </c>
      <c r="K17" s="316">
        <v>0</v>
      </c>
      <c r="L17" s="316">
        <v>0</v>
      </c>
      <c r="M17" s="316">
        <v>0</v>
      </c>
      <c r="N17" s="316">
        <v>0</v>
      </c>
      <c r="O17" s="316">
        <v>0</v>
      </c>
      <c r="P17" s="316">
        <v>0</v>
      </c>
      <c r="Q17" s="316">
        <v>0</v>
      </c>
      <c r="R17" s="316">
        <v>0</v>
      </c>
      <c r="S17" s="316">
        <v>0</v>
      </c>
      <c r="T17" s="316">
        <v>0</v>
      </c>
      <c r="U17" s="316">
        <v>0</v>
      </c>
      <c r="V17" s="316">
        <v>0</v>
      </c>
      <c r="W17" s="316">
        <v>0</v>
      </c>
      <c r="X17" s="316">
        <v>0</v>
      </c>
      <c r="Y17" s="316">
        <v>0</v>
      </c>
      <c r="Z17" s="316">
        <v>0</v>
      </c>
      <c r="AA17" s="316">
        <v>0</v>
      </c>
      <c r="AB17" s="316">
        <v>0</v>
      </c>
      <c r="AC17" s="316">
        <v>0</v>
      </c>
      <c r="AD17" s="316">
        <v>0</v>
      </c>
      <c r="AE17" s="316">
        <v>0</v>
      </c>
      <c r="AF17" s="316">
        <v>0</v>
      </c>
      <c r="AG17" s="316">
        <v>0</v>
      </c>
      <c r="AH17" s="316">
        <v>0</v>
      </c>
      <c r="AI17" s="316">
        <v>0</v>
      </c>
      <c r="AJ17" s="316">
        <v>0</v>
      </c>
      <c r="AK17" s="316">
        <v>0</v>
      </c>
      <c r="AL17" s="316">
        <v>0</v>
      </c>
      <c r="AM17" s="102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</row>
    <row r="18" spans="1:58" ht="18.899999999999999" customHeight="1">
      <c r="A18" s="102"/>
      <c r="B18" s="312">
        <v>3</v>
      </c>
      <c r="C18" s="313" t="s">
        <v>27</v>
      </c>
      <c r="D18" s="314">
        <v>24</v>
      </c>
      <c r="E18" s="315"/>
      <c r="F18" s="316">
        <v>13</v>
      </c>
      <c r="G18" s="316">
        <v>11</v>
      </c>
      <c r="H18" s="316">
        <v>0</v>
      </c>
      <c r="I18" s="316">
        <v>0</v>
      </c>
      <c r="J18" s="316">
        <v>0</v>
      </c>
      <c r="K18" s="316">
        <v>0</v>
      </c>
      <c r="L18" s="316">
        <v>0</v>
      </c>
      <c r="M18" s="316">
        <v>0</v>
      </c>
      <c r="N18" s="316">
        <v>0</v>
      </c>
      <c r="O18" s="316">
        <v>0</v>
      </c>
      <c r="P18" s="316">
        <v>0</v>
      </c>
      <c r="Q18" s="316">
        <v>0</v>
      </c>
      <c r="R18" s="316">
        <v>0</v>
      </c>
      <c r="S18" s="316">
        <v>0</v>
      </c>
      <c r="T18" s="316">
        <v>0</v>
      </c>
      <c r="U18" s="316">
        <v>0</v>
      </c>
      <c r="V18" s="316">
        <v>0</v>
      </c>
      <c r="W18" s="316">
        <v>0</v>
      </c>
      <c r="X18" s="316">
        <v>0</v>
      </c>
      <c r="Y18" s="316">
        <v>0</v>
      </c>
      <c r="Z18" s="316">
        <v>0</v>
      </c>
      <c r="AA18" s="316">
        <v>0</v>
      </c>
      <c r="AB18" s="316">
        <v>0</v>
      </c>
      <c r="AC18" s="316">
        <v>0</v>
      </c>
      <c r="AD18" s="316">
        <v>0</v>
      </c>
      <c r="AE18" s="316">
        <v>0</v>
      </c>
      <c r="AF18" s="316">
        <v>0</v>
      </c>
      <c r="AG18" s="316">
        <v>0</v>
      </c>
      <c r="AH18" s="316">
        <v>0</v>
      </c>
      <c r="AI18" s="316">
        <v>0</v>
      </c>
      <c r="AJ18" s="316">
        <v>0</v>
      </c>
      <c r="AK18" s="316">
        <v>0</v>
      </c>
      <c r="AL18" s="316">
        <v>0</v>
      </c>
      <c r="AM18" s="102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</row>
    <row r="19" spans="1:58" ht="18.899999999999999" customHeight="1">
      <c r="A19" s="102"/>
      <c r="B19" s="312">
        <v>4</v>
      </c>
      <c r="C19" s="313" t="s">
        <v>12</v>
      </c>
      <c r="D19" s="314">
        <v>22</v>
      </c>
      <c r="E19" s="315"/>
      <c r="F19" s="316">
        <v>11</v>
      </c>
      <c r="G19" s="316">
        <v>11</v>
      </c>
      <c r="H19" s="316">
        <v>0</v>
      </c>
      <c r="I19" s="316">
        <v>0</v>
      </c>
      <c r="J19" s="316">
        <v>0</v>
      </c>
      <c r="K19" s="316">
        <v>0</v>
      </c>
      <c r="L19" s="316">
        <v>0</v>
      </c>
      <c r="M19" s="316">
        <v>0</v>
      </c>
      <c r="N19" s="316">
        <v>0</v>
      </c>
      <c r="O19" s="316">
        <v>0</v>
      </c>
      <c r="P19" s="316">
        <v>0</v>
      </c>
      <c r="Q19" s="316">
        <v>0</v>
      </c>
      <c r="R19" s="316">
        <v>0</v>
      </c>
      <c r="S19" s="316">
        <v>0</v>
      </c>
      <c r="T19" s="316">
        <v>0</v>
      </c>
      <c r="U19" s="316">
        <v>0</v>
      </c>
      <c r="V19" s="316">
        <v>0</v>
      </c>
      <c r="W19" s="316">
        <v>0</v>
      </c>
      <c r="X19" s="316">
        <v>0</v>
      </c>
      <c r="Y19" s="316">
        <v>0</v>
      </c>
      <c r="Z19" s="316">
        <v>0</v>
      </c>
      <c r="AA19" s="316">
        <v>0</v>
      </c>
      <c r="AB19" s="316">
        <v>0</v>
      </c>
      <c r="AC19" s="316">
        <v>0</v>
      </c>
      <c r="AD19" s="316">
        <v>0</v>
      </c>
      <c r="AE19" s="316">
        <v>0</v>
      </c>
      <c r="AF19" s="316">
        <v>0</v>
      </c>
      <c r="AG19" s="316">
        <v>0</v>
      </c>
      <c r="AH19" s="316">
        <v>0</v>
      </c>
      <c r="AI19" s="316">
        <v>0</v>
      </c>
      <c r="AJ19" s="316">
        <v>0</v>
      </c>
      <c r="AK19" s="316">
        <v>0</v>
      </c>
      <c r="AL19" s="316">
        <v>0</v>
      </c>
      <c r="AM19" s="102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</row>
    <row r="20" spans="1:58" ht="18.899999999999999" customHeight="1">
      <c r="A20" s="102"/>
      <c r="B20" s="312">
        <v>5</v>
      </c>
      <c r="C20" s="313" t="s">
        <v>34</v>
      </c>
      <c r="D20" s="314">
        <v>15</v>
      </c>
      <c r="E20" s="315"/>
      <c r="F20" s="316">
        <v>12</v>
      </c>
      <c r="G20" s="316">
        <v>3</v>
      </c>
      <c r="H20" s="316">
        <v>0</v>
      </c>
      <c r="I20" s="316">
        <v>0</v>
      </c>
      <c r="J20" s="316">
        <v>0</v>
      </c>
      <c r="K20" s="316">
        <v>0</v>
      </c>
      <c r="L20" s="316">
        <v>0</v>
      </c>
      <c r="M20" s="316">
        <v>0</v>
      </c>
      <c r="N20" s="316">
        <v>0</v>
      </c>
      <c r="O20" s="316">
        <v>0</v>
      </c>
      <c r="P20" s="316">
        <v>0</v>
      </c>
      <c r="Q20" s="316">
        <v>0</v>
      </c>
      <c r="R20" s="316">
        <v>0</v>
      </c>
      <c r="S20" s="316">
        <v>0</v>
      </c>
      <c r="T20" s="316">
        <v>0</v>
      </c>
      <c r="U20" s="316">
        <v>0</v>
      </c>
      <c r="V20" s="316">
        <v>0</v>
      </c>
      <c r="W20" s="316">
        <v>0</v>
      </c>
      <c r="X20" s="316">
        <v>0</v>
      </c>
      <c r="Y20" s="316">
        <v>0</v>
      </c>
      <c r="Z20" s="316">
        <v>0</v>
      </c>
      <c r="AA20" s="316">
        <v>0</v>
      </c>
      <c r="AB20" s="316">
        <v>0</v>
      </c>
      <c r="AC20" s="316">
        <v>0</v>
      </c>
      <c r="AD20" s="316">
        <v>0</v>
      </c>
      <c r="AE20" s="316">
        <v>0</v>
      </c>
      <c r="AF20" s="316">
        <v>0</v>
      </c>
      <c r="AG20" s="316">
        <v>0</v>
      </c>
      <c r="AH20" s="316">
        <v>0</v>
      </c>
      <c r="AI20" s="316">
        <v>0</v>
      </c>
      <c r="AJ20" s="316">
        <v>0</v>
      </c>
      <c r="AK20" s="316">
        <v>0</v>
      </c>
      <c r="AL20" s="316">
        <v>0</v>
      </c>
      <c r="AM20" s="102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</row>
    <row r="21" spans="1:58" ht="18.899999999999999" customHeight="1">
      <c r="A21" s="102"/>
      <c r="B21" s="312">
        <v>6</v>
      </c>
      <c r="C21" s="313" t="s">
        <v>88</v>
      </c>
      <c r="D21" s="314">
        <v>13</v>
      </c>
      <c r="E21" s="315"/>
      <c r="F21" s="316">
        <v>6</v>
      </c>
      <c r="G21" s="316">
        <v>7</v>
      </c>
      <c r="H21" s="316">
        <v>0</v>
      </c>
      <c r="I21" s="316">
        <v>0</v>
      </c>
      <c r="J21" s="316">
        <v>0</v>
      </c>
      <c r="K21" s="316">
        <v>0</v>
      </c>
      <c r="L21" s="316">
        <v>0</v>
      </c>
      <c r="M21" s="316">
        <v>0</v>
      </c>
      <c r="N21" s="316">
        <v>0</v>
      </c>
      <c r="O21" s="316">
        <v>0</v>
      </c>
      <c r="P21" s="316">
        <v>0</v>
      </c>
      <c r="Q21" s="316">
        <v>0</v>
      </c>
      <c r="R21" s="316">
        <v>0</v>
      </c>
      <c r="S21" s="316">
        <v>0</v>
      </c>
      <c r="T21" s="316">
        <v>0</v>
      </c>
      <c r="U21" s="316">
        <v>0</v>
      </c>
      <c r="V21" s="316">
        <v>0</v>
      </c>
      <c r="W21" s="316">
        <v>0</v>
      </c>
      <c r="X21" s="316">
        <v>0</v>
      </c>
      <c r="Y21" s="316">
        <v>0</v>
      </c>
      <c r="Z21" s="316">
        <v>0</v>
      </c>
      <c r="AA21" s="316">
        <v>0</v>
      </c>
      <c r="AB21" s="316">
        <v>0</v>
      </c>
      <c r="AC21" s="316">
        <v>0</v>
      </c>
      <c r="AD21" s="316">
        <v>0</v>
      </c>
      <c r="AE21" s="316">
        <v>0</v>
      </c>
      <c r="AF21" s="316">
        <v>0</v>
      </c>
      <c r="AG21" s="316">
        <v>0</v>
      </c>
      <c r="AH21" s="316">
        <v>0</v>
      </c>
      <c r="AI21" s="316">
        <v>0</v>
      </c>
      <c r="AJ21" s="316">
        <v>0</v>
      </c>
      <c r="AK21" s="316">
        <v>0</v>
      </c>
      <c r="AL21" s="316">
        <v>0</v>
      </c>
      <c r="AM21" s="102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</row>
    <row r="22" spans="1:58" ht="18.899999999999999" customHeight="1">
      <c r="A22" s="102"/>
      <c r="B22" s="312">
        <v>7</v>
      </c>
      <c r="C22" s="313" t="s">
        <v>4</v>
      </c>
      <c r="D22" s="314">
        <v>13</v>
      </c>
      <c r="E22" s="315"/>
      <c r="F22" s="316">
        <v>3</v>
      </c>
      <c r="G22" s="316">
        <v>10</v>
      </c>
      <c r="H22" s="316">
        <v>0</v>
      </c>
      <c r="I22" s="316">
        <v>0</v>
      </c>
      <c r="J22" s="316">
        <v>0</v>
      </c>
      <c r="K22" s="316">
        <v>0</v>
      </c>
      <c r="L22" s="316">
        <v>0</v>
      </c>
      <c r="M22" s="316">
        <v>0</v>
      </c>
      <c r="N22" s="316">
        <v>0</v>
      </c>
      <c r="O22" s="316">
        <v>0</v>
      </c>
      <c r="P22" s="316">
        <v>0</v>
      </c>
      <c r="Q22" s="316">
        <v>0</v>
      </c>
      <c r="R22" s="316">
        <v>0</v>
      </c>
      <c r="S22" s="316">
        <v>0</v>
      </c>
      <c r="T22" s="316">
        <v>0</v>
      </c>
      <c r="U22" s="316">
        <v>0</v>
      </c>
      <c r="V22" s="316">
        <v>0</v>
      </c>
      <c r="W22" s="316">
        <v>0</v>
      </c>
      <c r="X22" s="316">
        <v>0</v>
      </c>
      <c r="Y22" s="316">
        <v>0</v>
      </c>
      <c r="Z22" s="316">
        <v>0</v>
      </c>
      <c r="AA22" s="316">
        <v>0</v>
      </c>
      <c r="AB22" s="316">
        <v>0</v>
      </c>
      <c r="AC22" s="316">
        <v>0</v>
      </c>
      <c r="AD22" s="316">
        <v>0</v>
      </c>
      <c r="AE22" s="316">
        <v>0</v>
      </c>
      <c r="AF22" s="316">
        <v>0</v>
      </c>
      <c r="AG22" s="316">
        <v>0</v>
      </c>
      <c r="AH22" s="316">
        <v>0</v>
      </c>
      <c r="AI22" s="316">
        <v>0</v>
      </c>
      <c r="AJ22" s="316">
        <v>0</v>
      </c>
      <c r="AK22" s="316">
        <v>0</v>
      </c>
      <c r="AL22" s="316">
        <v>0</v>
      </c>
      <c r="AM22" s="102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</row>
    <row r="23" spans="1:58" ht="18.899999999999999" customHeight="1">
      <c r="A23" s="102"/>
      <c r="B23" s="312">
        <v>8</v>
      </c>
      <c r="C23" s="313" t="s">
        <v>26</v>
      </c>
      <c r="D23" s="314">
        <v>12</v>
      </c>
      <c r="E23" s="315"/>
      <c r="F23" s="316">
        <v>9</v>
      </c>
      <c r="G23" s="316">
        <v>3</v>
      </c>
      <c r="H23" s="316">
        <v>0</v>
      </c>
      <c r="I23" s="316">
        <v>0</v>
      </c>
      <c r="J23" s="316">
        <v>0</v>
      </c>
      <c r="K23" s="316">
        <v>0</v>
      </c>
      <c r="L23" s="316">
        <v>0</v>
      </c>
      <c r="M23" s="316">
        <v>0</v>
      </c>
      <c r="N23" s="316">
        <v>0</v>
      </c>
      <c r="O23" s="316">
        <v>0</v>
      </c>
      <c r="P23" s="316">
        <v>0</v>
      </c>
      <c r="Q23" s="316">
        <v>0</v>
      </c>
      <c r="R23" s="316">
        <v>0</v>
      </c>
      <c r="S23" s="316">
        <v>0</v>
      </c>
      <c r="T23" s="316">
        <v>0</v>
      </c>
      <c r="U23" s="316">
        <v>0</v>
      </c>
      <c r="V23" s="316">
        <v>0</v>
      </c>
      <c r="W23" s="316">
        <v>0</v>
      </c>
      <c r="X23" s="316">
        <v>0</v>
      </c>
      <c r="Y23" s="316">
        <v>0</v>
      </c>
      <c r="Z23" s="316">
        <v>0</v>
      </c>
      <c r="AA23" s="316">
        <v>0</v>
      </c>
      <c r="AB23" s="316">
        <v>0</v>
      </c>
      <c r="AC23" s="316">
        <v>0</v>
      </c>
      <c r="AD23" s="316">
        <v>0</v>
      </c>
      <c r="AE23" s="316">
        <v>0</v>
      </c>
      <c r="AF23" s="316">
        <v>0</v>
      </c>
      <c r="AG23" s="316">
        <v>0</v>
      </c>
      <c r="AH23" s="316">
        <v>0</v>
      </c>
      <c r="AI23" s="316">
        <v>0</v>
      </c>
      <c r="AJ23" s="316">
        <v>0</v>
      </c>
      <c r="AK23" s="316">
        <v>0</v>
      </c>
      <c r="AL23" s="316">
        <v>0</v>
      </c>
      <c r="AM23" s="102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</row>
    <row r="24" spans="1:58" ht="18.899999999999999" customHeight="1">
      <c r="A24" s="102"/>
      <c r="B24" s="312">
        <v>9</v>
      </c>
      <c r="C24" s="313" t="s">
        <v>52</v>
      </c>
      <c r="D24" s="314">
        <v>12</v>
      </c>
      <c r="E24" s="315"/>
      <c r="F24" s="316">
        <v>10</v>
      </c>
      <c r="G24" s="316">
        <v>2</v>
      </c>
      <c r="H24" s="316">
        <v>0</v>
      </c>
      <c r="I24" s="316">
        <v>0</v>
      </c>
      <c r="J24" s="316">
        <v>0</v>
      </c>
      <c r="K24" s="316">
        <v>0</v>
      </c>
      <c r="L24" s="316">
        <v>0</v>
      </c>
      <c r="M24" s="316">
        <v>0</v>
      </c>
      <c r="N24" s="316">
        <v>0</v>
      </c>
      <c r="O24" s="316">
        <v>0</v>
      </c>
      <c r="P24" s="316">
        <v>0</v>
      </c>
      <c r="Q24" s="316">
        <v>0</v>
      </c>
      <c r="R24" s="316">
        <v>0</v>
      </c>
      <c r="S24" s="316">
        <v>0</v>
      </c>
      <c r="T24" s="316">
        <v>0</v>
      </c>
      <c r="U24" s="316">
        <v>0</v>
      </c>
      <c r="V24" s="316">
        <v>0</v>
      </c>
      <c r="W24" s="316">
        <v>0</v>
      </c>
      <c r="X24" s="316">
        <v>0</v>
      </c>
      <c r="Y24" s="316">
        <v>0</v>
      </c>
      <c r="Z24" s="316">
        <v>0</v>
      </c>
      <c r="AA24" s="316">
        <v>0</v>
      </c>
      <c r="AB24" s="316">
        <v>0</v>
      </c>
      <c r="AC24" s="316">
        <v>0</v>
      </c>
      <c r="AD24" s="316">
        <v>0</v>
      </c>
      <c r="AE24" s="316">
        <v>0</v>
      </c>
      <c r="AF24" s="316">
        <v>0</v>
      </c>
      <c r="AG24" s="316">
        <v>0</v>
      </c>
      <c r="AH24" s="316">
        <v>0</v>
      </c>
      <c r="AI24" s="316">
        <v>0</v>
      </c>
      <c r="AJ24" s="316">
        <v>0</v>
      </c>
      <c r="AK24" s="316">
        <v>0</v>
      </c>
      <c r="AL24" s="316">
        <v>0</v>
      </c>
      <c r="AM24" s="102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</row>
    <row r="25" spans="1:58" ht="18.899999999999999" customHeight="1">
      <c r="A25" s="102"/>
      <c r="B25" s="312">
        <v>10</v>
      </c>
      <c r="C25" s="313" t="s">
        <v>76</v>
      </c>
      <c r="D25" s="314">
        <v>11</v>
      </c>
      <c r="E25" s="315"/>
      <c r="F25" s="316">
        <v>5</v>
      </c>
      <c r="G25" s="316">
        <v>6</v>
      </c>
      <c r="H25" s="316">
        <v>0</v>
      </c>
      <c r="I25" s="316">
        <v>0</v>
      </c>
      <c r="J25" s="316">
        <v>0</v>
      </c>
      <c r="K25" s="316">
        <v>0</v>
      </c>
      <c r="L25" s="316">
        <v>0</v>
      </c>
      <c r="M25" s="316">
        <v>0</v>
      </c>
      <c r="N25" s="316">
        <v>0</v>
      </c>
      <c r="O25" s="316">
        <v>0</v>
      </c>
      <c r="P25" s="316">
        <v>0</v>
      </c>
      <c r="Q25" s="316">
        <v>0</v>
      </c>
      <c r="R25" s="316">
        <v>0</v>
      </c>
      <c r="S25" s="316">
        <v>0</v>
      </c>
      <c r="T25" s="316">
        <v>0</v>
      </c>
      <c r="U25" s="316">
        <v>0</v>
      </c>
      <c r="V25" s="316">
        <v>0</v>
      </c>
      <c r="W25" s="316">
        <v>0</v>
      </c>
      <c r="X25" s="316">
        <v>0</v>
      </c>
      <c r="Y25" s="316">
        <v>0</v>
      </c>
      <c r="Z25" s="316">
        <v>0</v>
      </c>
      <c r="AA25" s="316">
        <v>0</v>
      </c>
      <c r="AB25" s="316">
        <v>0</v>
      </c>
      <c r="AC25" s="316">
        <v>0</v>
      </c>
      <c r="AD25" s="316">
        <v>0</v>
      </c>
      <c r="AE25" s="316">
        <v>0</v>
      </c>
      <c r="AF25" s="316">
        <v>0</v>
      </c>
      <c r="AG25" s="316">
        <v>0</v>
      </c>
      <c r="AH25" s="316">
        <v>0</v>
      </c>
      <c r="AI25" s="316">
        <v>0</v>
      </c>
      <c r="AJ25" s="316">
        <v>0</v>
      </c>
      <c r="AK25" s="316">
        <v>0</v>
      </c>
      <c r="AL25" s="316">
        <v>0</v>
      </c>
      <c r="AM25" s="102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</row>
    <row r="26" spans="1:58" ht="18.899999999999999" customHeight="1">
      <c r="A26" s="102"/>
      <c r="B26" s="312">
        <v>11</v>
      </c>
      <c r="C26" s="313" t="s">
        <v>3</v>
      </c>
      <c r="D26" s="314">
        <v>7</v>
      </c>
      <c r="E26" s="315"/>
      <c r="F26" s="316">
        <v>2</v>
      </c>
      <c r="G26" s="316">
        <v>5</v>
      </c>
      <c r="H26" s="316">
        <v>0</v>
      </c>
      <c r="I26" s="316">
        <v>0</v>
      </c>
      <c r="J26" s="316">
        <v>0</v>
      </c>
      <c r="K26" s="316">
        <v>0</v>
      </c>
      <c r="L26" s="316">
        <v>0</v>
      </c>
      <c r="M26" s="316">
        <v>0</v>
      </c>
      <c r="N26" s="316">
        <v>0</v>
      </c>
      <c r="O26" s="316">
        <v>0</v>
      </c>
      <c r="P26" s="316">
        <v>0</v>
      </c>
      <c r="Q26" s="316">
        <v>0</v>
      </c>
      <c r="R26" s="316">
        <v>0</v>
      </c>
      <c r="S26" s="316">
        <v>0</v>
      </c>
      <c r="T26" s="316">
        <v>0</v>
      </c>
      <c r="U26" s="316">
        <v>0</v>
      </c>
      <c r="V26" s="316">
        <v>0</v>
      </c>
      <c r="W26" s="316">
        <v>0</v>
      </c>
      <c r="X26" s="316">
        <v>0</v>
      </c>
      <c r="Y26" s="316">
        <v>0</v>
      </c>
      <c r="Z26" s="316">
        <v>0</v>
      </c>
      <c r="AA26" s="316">
        <v>0</v>
      </c>
      <c r="AB26" s="316">
        <v>0</v>
      </c>
      <c r="AC26" s="316">
        <v>0</v>
      </c>
      <c r="AD26" s="316">
        <v>0</v>
      </c>
      <c r="AE26" s="316">
        <v>0</v>
      </c>
      <c r="AF26" s="316">
        <v>0</v>
      </c>
      <c r="AG26" s="316">
        <v>0</v>
      </c>
      <c r="AH26" s="316">
        <v>0</v>
      </c>
      <c r="AI26" s="316">
        <v>0</v>
      </c>
      <c r="AJ26" s="316">
        <v>0</v>
      </c>
      <c r="AK26" s="316">
        <v>0</v>
      </c>
      <c r="AL26" s="316">
        <v>0</v>
      </c>
      <c r="AM26" s="102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</row>
    <row r="27" spans="1:58" ht="18.899999999999999" customHeight="1">
      <c r="A27" s="102"/>
      <c r="B27" s="312">
        <v>12</v>
      </c>
      <c r="C27" s="313" t="s">
        <v>74</v>
      </c>
      <c r="D27" s="314">
        <v>4</v>
      </c>
      <c r="E27" s="315">
        <v>1</v>
      </c>
      <c r="F27" s="316">
        <v>4</v>
      </c>
      <c r="G27" s="316">
        <v>0</v>
      </c>
      <c r="H27" s="316">
        <v>0</v>
      </c>
      <c r="I27" s="316">
        <v>0</v>
      </c>
      <c r="J27" s="316">
        <v>0</v>
      </c>
      <c r="K27" s="316">
        <v>0</v>
      </c>
      <c r="L27" s="316">
        <v>0</v>
      </c>
      <c r="M27" s="316">
        <v>0</v>
      </c>
      <c r="N27" s="316">
        <v>0</v>
      </c>
      <c r="O27" s="316">
        <v>0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W27" s="316">
        <v>0</v>
      </c>
      <c r="X27" s="316">
        <v>0</v>
      </c>
      <c r="Y27" s="316">
        <v>0</v>
      </c>
      <c r="Z27" s="316">
        <v>0</v>
      </c>
      <c r="AA27" s="316">
        <v>0</v>
      </c>
      <c r="AB27" s="316">
        <v>0</v>
      </c>
      <c r="AC27" s="316">
        <v>0</v>
      </c>
      <c r="AD27" s="316">
        <v>0</v>
      </c>
      <c r="AE27" s="316">
        <v>0</v>
      </c>
      <c r="AF27" s="316">
        <v>0</v>
      </c>
      <c r="AG27" s="316">
        <v>0</v>
      </c>
      <c r="AH27" s="316">
        <v>0</v>
      </c>
      <c r="AI27" s="316">
        <v>0</v>
      </c>
      <c r="AJ27" s="316">
        <v>0</v>
      </c>
      <c r="AK27" s="316">
        <v>0</v>
      </c>
      <c r="AL27" s="317">
        <v>0</v>
      </c>
      <c r="AM27" s="102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</row>
    <row r="28" spans="1:58" ht="18.899999999999999" customHeight="1">
      <c r="A28" s="102"/>
      <c r="B28" s="232"/>
      <c r="C28" s="309" t="s">
        <v>66</v>
      </c>
      <c r="D28" s="314"/>
      <c r="E28" s="315"/>
      <c r="F28" s="377">
        <v>45540</v>
      </c>
      <c r="G28" s="377"/>
      <c r="H28" s="377"/>
      <c r="I28" s="377"/>
      <c r="J28" s="377"/>
      <c r="K28" s="377"/>
      <c r="L28" s="341"/>
      <c r="M28" s="377"/>
      <c r="N28" s="377"/>
      <c r="O28" s="377"/>
      <c r="P28" s="377"/>
      <c r="Q28" s="377"/>
      <c r="R28" s="377"/>
      <c r="S28" s="377"/>
      <c r="T28" s="377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102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</row>
    <row r="29" spans="1:58" ht="18.899999999999999" customHeight="1">
      <c r="A29" s="102"/>
      <c r="B29" s="312">
        <v>1</v>
      </c>
      <c r="C29" s="313" t="s">
        <v>50</v>
      </c>
      <c r="D29" s="314">
        <v>28</v>
      </c>
      <c r="E29" s="315"/>
      <c r="F29" s="316">
        <v>14</v>
      </c>
      <c r="G29" s="316">
        <v>14</v>
      </c>
      <c r="H29" s="316">
        <v>0</v>
      </c>
      <c r="I29" s="316">
        <v>0</v>
      </c>
      <c r="J29" s="316">
        <v>0</v>
      </c>
      <c r="K29" s="316">
        <v>0</v>
      </c>
      <c r="L29" s="316">
        <v>0</v>
      </c>
      <c r="M29" s="316">
        <v>0</v>
      </c>
      <c r="N29" s="316">
        <v>0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W29" s="316">
        <v>0</v>
      </c>
      <c r="X29" s="316">
        <v>0</v>
      </c>
      <c r="Y29" s="316">
        <v>0</v>
      </c>
      <c r="Z29" s="316">
        <v>0</v>
      </c>
      <c r="AA29" s="316">
        <v>0</v>
      </c>
      <c r="AB29" s="316">
        <v>0</v>
      </c>
      <c r="AC29" s="316">
        <v>0</v>
      </c>
      <c r="AD29" s="316">
        <v>0</v>
      </c>
      <c r="AE29" s="316">
        <v>0</v>
      </c>
      <c r="AF29" s="316">
        <v>0</v>
      </c>
      <c r="AG29" s="316">
        <v>0</v>
      </c>
      <c r="AH29" s="316">
        <v>0</v>
      </c>
      <c r="AI29" s="316">
        <v>0</v>
      </c>
      <c r="AJ29" s="316">
        <v>0</v>
      </c>
      <c r="AK29" s="316">
        <v>0</v>
      </c>
      <c r="AL29" s="316">
        <v>0</v>
      </c>
      <c r="AM29" s="102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</row>
    <row r="30" spans="1:58" ht="18.899999999999999" customHeight="1">
      <c r="A30" s="102"/>
      <c r="B30" s="312">
        <v>2</v>
      </c>
      <c r="C30" s="313" t="s">
        <v>30</v>
      </c>
      <c r="D30" s="314">
        <v>24</v>
      </c>
      <c r="E30" s="315"/>
      <c r="F30" s="316">
        <v>11</v>
      </c>
      <c r="G30" s="316">
        <v>13</v>
      </c>
      <c r="H30" s="316">
        <v>0</v>
      </c>
      <c r="I30" s="316">
        <v>0</v>
      </c>
      <c r="J30" s="316">
        <v>0</v>
      </c>
      <c r="K30" s="316">
        <v>0</v>
      </c>
      <c r="L30" s="316">
        <v>0</v>
      </c>
      <c r="M30" s="316">
        <v>0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6">
        <v>0</v>
      </c>
      <c r="Y30" s="316">
        <v>0</v>
      </c>
      <c r="Z30" s="316">
        <v>0</v>
      </c>
      <c r="AA30" s="316">
        <v>0</v>
      </c>
      <c r="AB30" s="316">
        <v>0</v>
      </c>
      <c r="AC30" s="316">
        <v>0</v>
      </c>
      <c r="AD30" s="316">
        <v>0</v>
      </c>
      <c r="AE30" s="316">
        <v>0</v>
      </c>
      <c r="AF30" s="316">
        <v>0</v>
      </c>
      <c r="AG30" s="316">
        <v>0</v>
      </c>
      <c r="AH30" s="316">
        <v>0</v>
      </c>
      <c r="AI30" s="316">
        <v>0</v>
      </c>
      <c r="AJ30" s="316">
        <v>0</v>
      </c>
      <c r="AK30" s="316">
        <v>0</v>
      </c>
      <c r="AL30" s="316">
        <v>0</v>
      </c>
      <c r="AM30" s="102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</row>
    <row r="31" spans="1:58" ht="18.899999999999999" customHeight="1">
      <c r="A31" s="102"/>
      <c r="B31" s="312">
        <v>3</v>
      </c>
      <c r="C31" s="313" t="s">
        <v>87</v>
      </c>
      <c r="D31" s="314">
        <v>18</v>
      </c>
      <c r="E31" s="315"/>
      <c r="F31" s="316">
        <v>6</v>
      </c>
      <c r="G31" s="316">
        <v>12</v>
      </c>
      <c r="H31" s="316">
        <v>0</v>
      </c>
      <c r="I31" s="316">
        <v>0</v>
      </c>
      <c r="J31" s="316">
        <v>0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6">
        <v>0</v>
      </c>
      <c r="Y31" s="316">
        <v>0</v>
      </c>
      <c r="Z31" s="316">
        <v>0</v>
      </c>
      <c r="AA31" s="316">
        <v>0</v>
      </c>
      <c r="AB31" s="316">
        <v>0</v>
      </c>
      <c r="AC31" s="316">
        <v>0</v>
      </c>
      <c r="AD31" s="316">
        <v>0</v>
      </c>
      <c r="AE31" s="316">
        <v>0</v>
      </c>
      <c r="AF31" s="316">
        <v>0</v>
      </c>
      <c r="AG31" s="316">
        <v>0</v>
      </c>
      <c r="AH31" s="316">
        <v>0</v>
      </c>
      <c r="AI31" s="316">
        <v>0</v>
      </c>
      <c r="AJ31" s="316">
        <v>0</v>
      </c>
      <c r="AK31" s="316">
        <v>0</v>
      </c>
      <c r="AL31" s="316">
        <v>0</v>
      </c>
      <c r="AM31" s="102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</row>
    <row r="32" spans="1:58" ht="18.899999999999999" customHeight="1">
      <c r="A32" s="102"/>
      <c r="B32" s="312">
        <v>4</v>
      </c>
      <c r="C32" s="313" t="s">
        <v>29</v>
      </c>
      <c r="D32" s="314">
        <v>17</v>
      </c>
      <c r="E32" s="315"/>
      <c r="F32" s="316">
        <v>13</v>
      </c>
      <c r="G32" s="316">
        <v>4</v>
      </c>
      <c r="H32" s="316">
        <v>0</v>
      </c>
      <c r="I32" s="316">
        <v>0</v>
      </c>
      <c r="J32" s="316">
        <v>0</v>
      </c>
      <c r="K32" s="316">
        <v>0</v>
      </c>
      <c r="L32" s="316">
        <v>0</v>
      </c>
      <c r="M32" s="316">
        <v>0</v>
      </c>
      <c r="N32" s="316">
        <v>0</v>
      </c>
      <c r="O32" s="316">
        <v>0</v>
      </c>
      <c r="P32" s="316">
        <v>0</v>
      </c>
      <c r="Q32" s="316">
        <v>0</v>
      </c>
      <c r="R32" s="316">
        <v>0</v>
      </c>
      <c r="S32" s="316">
        <v>0</v>
      </c>
      <c r="T32" s="316">
        <v>0</v>
      </c>
      <c r="U32" s="316">
        <v>0</v>
      </c>
      <c r="V32" s="316">
        <v>0</v>
      </c>
      <c r="W32" s="316">
        <v>0</v>
      </c>
      <c r="X32" s="316">
        <v>0</v>
      </c>
      <c r="Y32" s="316">
        <v>0</v>
      </c>
      <c r="Z32" s="316">
        <v>0</v>
      </c>
      <c r="AA32" s="316">
        <v>0</v>
      </c>
      <c r="AB32" s="316">
        <v>0</v>
      </c>
      <c r="AC32" s="316">
        <v>0</v>
      </c>
      <c r="AD32" s="316">
        <v>0</v>
      </c>
      <c r="AE32" s="316">
        <v>0</v>
      </c>
      <c r="AF32" s="316">
        <v>0</v>
      </c>
      <c r="AG32" s="316">
        <v>0</v>
      </c>
      <c r="AH32" s="316">
        <v>0</v>
      </c>
      <c r="AI32" s="316">
        <v>0</v>
      </c>
      <c r="AJ32" s="316">
        <v>0</v>
      </c>
      <c r="AK32" s="316">
        <v>0</v>
      </c>
      <c r="AL32" s="316">
        <v>0</v>
      </c>
      <c r="AM32" s="102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</row>
    <row r="33" spans="1:58" ht="18.899999999999999" customHeight="1">
      <c r="A33" s="102"/>
      <c r="B33" s="312">
        <v>5</v>
      </c>
      <c r="C33" s="313" t="s">
        <v>38</v>
      </c>
      <c r="D33" s="314">
        <v>15</v>
      </c>
      <c r="E33" s="315"/>
      <c r="F33" s="316">
        <v>5</v>
      </c>
      <c r="G33" s="316">
        <v>10</v>
      </c>
      <c r="H33" s="316">
        <v>0</v>
      </c>
      <c r="I33" s="316">
        <v>0</v>
      </c>
      <c r="J33" s="316">
        <v>0</v>
      </c>
      <c r="K33" s="316">
        <v>0</v>
      </c>
      <c r="L33" s="316">
        <v>0</v>
      </c>
      <c r="M33" s="316">
        <v>0</v>
      </c>
      <c r="N33" s="316">
        <v>0</v>
      </c>
      <c r="O33" s="316">
        <v>0</v>
      </c>
      <c r="P33" s="316">
        <v>0</v>
      </c>
      <c r="Q33" s="316">
        <v>0</v>
      </c>
      <c r="R33" s="316">
        <v>0</v>
      </c>
      <c r="S33" s="316">
        <v>0</v>
      </c>
      <c r="T33" s="316">
        <v>0</v>
      </c>
      <c r="U33" s="316">
        <v>0</v>
      </c>
      <c r="V33" s="316">
        <v>0</v>
      </c>
      <c r="W33" s="316">
        <v>0</v>
      </c>
      <c r="X33" s="316">
        <v>0</v>
      </c>
      <c r="Y33" s="316">
        <v>0</v>
      </c>
      <c r="Z33" s="316">
        <v>0</v>
      </c>
      <c r="AA33" s="316">
        <v>0</v>
      </c>
      <c r="AB33" s="316">
        <v>0</v>
      </c>
      <c r="AC33" s="316">
        <v>0</v>
      </c>
      <c r="AD33" s="316">
        <v>0</v>
      </c>
      <c r="AE33" s="316">
        <v>0</v>
      </c>
      <c r="AF33" s="316">
        <v>0</v>
      </c>
      <c r="AG33" s="316">
        <v>0</v>
      </c>
      <c r="AH33" s="316">
        <v>0</v>
      </c>
      <c r="AI33" s="316">
        <v>0</v>
      </c>
      <c r="AJ33" s="316">
        <v>0</v>
      </c>
      <c r="AK33" s="316">
        <v>0</v>
      </c>
      <c r="AL33" s="316">
        <v>0</v>
      </c>
      <c r="AM33" s="102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</row>
    <row r="34" spans="1:58" ht="18.899999999999999" customHeight="1">
      <c r="A34" s="102"/>
      <c r="B34" s="312">
        <v>6</v>
      </c>
      <c r="C34" s="313" t="s">
        <v>60</v>
      </c>
      <c r="D34" s="314">
        <v>14</v>
      </c>
      <c r="E34" s="315"/>
      <c r="F34" s="316">
        <v>4</v>
      </c>
      <c r="G34" s="316">
        <v>10</v>
      </c>
      <c r="H34" s="316">
        <v>0</v>
      </c>
      <c r="I34" s="316">
        <v>0</v>
      </c>
      <c r="J34" s="316">
        <v>0</v>
      </c>
      <c r="K34" s="316">
        <v>0</v>
      </c>
      <c r="L34" s="316">
        <v>0</v>
      </c>
      <c r="M34" s="316">
        <v>0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6">
        <v>0</v>
      </c>
      <c r="Y34" s="316">
        <v>0</v>
      </c>
      <c r="Z34" s="316">
        <v>0</v>
      </c>
      <c r="AA34" s="316">
        <v>0</v>
      </c>
      <c r="AB34" s="316">
        <v>0</v>
      </c>
      <c r="AC34" s="316">
        <v>0</v>
      </c>
      <c r="AD34" s="316">
        <v>0</v>
      </c>
      <c r="AE34" s="316">
        <v>0</v>
      </c>
      <c r="AF34" s="316">
        <v>0</v>
      </c>
      <c r="AG34" s="316">
        <v>0</v>
      </c>
      <c r="AH34" s="316">
        <v>0</v>
      </c>
      <c r="AI34" s="316">
        <v>0</v>
      </c>
      <c r="AJ34" s="316">
        <v>0</v>
      </c>
      <c r="AK34" s="316">
        <v>0</v>
      </c>
      <c r="AL34" s="316">
        <v>0</v>
      </c>
      <c r="AM34" s="102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</row>
    <row r="35" spans="1:58" ht="18.899999999999999" customHeight="1">
      <c r="A35" s="102"/>
      <c r="B35" s="312">
        <v>7</v>
      </c>
      <c r="C35" s="313" t="s">
        <v>73</v>
      </c>
      <c r="D35" s="314">
        <v>0</v>
      </c>
      <c r="E35" s="315">
        <v>2</v>
      </c>
      <c r="F35" s="316">
        <v>0</v>
      </c>
      <c r="G35" s="316">
        <v>0</v>
      </c>
      <c r="H35" s="316">
        <v>0</v>
      </c>
      <c r="I35" s="316">
        <v>0</v>
      </c>
      <c r="J35" s="316">
        <v>0</v>
      </c>
      <c r="K35" s="316">
        <v>0</v>
      </c>
      <c r="L35" s="316">
        <v>0</v>
      </c>
      <c r="M35" s="316">
        <v>0</v>
      </c>
      <c r="N35" s="316">
        <v>0</v>
      </c>
      <c r="O35" s="316">
        <v>0</v>
      </c>
      <c r="P35" s="316">
        <v>0</v>
      </c>
      <c r="Q35" s="316">
        <v>0</v>
      </c>
      <c r="R35" s="316">
        <v>0</v>
      </c>
      <c r="S35" s="316">
        <v>0</v>
      </c>
      <c r="T35" s="316">
        <v>0</v>
      </c>
      <c r="U35" s="316">
        <v>0</v>
      </c>
      <c r="V35" s="316">
        <v>0</v>
      </c>
      <c r="W35" s="316">
        <v>0</v>
      </c>
      <c r="X35" s="316">
        <v>0</v>
      </c>
      <c r="Y35" s="316">
        <v>0</v>
      </c>
      <c r="Z35" s="316">
        <v>0</v>
      </c>
      <c r="AA35" s="316">
        <v>0</v>
      </c>
      <c r="AB35" s="316">
        <v>0</v>
      </c>
      <c r="AC35" s="316">
        <v>0</v>
      </c>
      <c r="AD35" s="316">
        <v>0</v>
      </c>
      <c r="AE35" s="316">
        <v>0</v>
      </c>
      <c r="AF35" s="316">
        <v>0</v>
      </c>
      <c r="AG35" s="316">
        <v>0</v>
      </c>
      <c r="AH35" s="316">
        <v>0</v>
      </c>
      <c r="AI35" s="316">
        <v>0</v>
      </c>
      <c r="AJ35" s="316">
        <v>0</v>
      </c>
      <c r="AK35" s="316">
        <v>0</v>
      </c>
      <c r="AL35" s="316">
        <v>0</v>
      </c>
      <c r="AM35" s="102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</row>
    <row r="36" spans="1:58" ht="18.899999999999999" customHeight="1">
      <c r="A36" s="102"/>
      <c r="B36" s="312">
        <v>8</v>
      </c>
      <c r="C36" s="313" t="s">
        <v>31</v>
      </c>
      <c r="D36" s="314">
        <v>0</v>
      </c>
      <c r="E36" s="315">
        <v>2</v>
      </c>
      <c r="F36" s="316">
        <v>0</v>
      </c>
      <c r="G36" s="316">
        <v>0</v>
      </c>
      <c r="H36" s="316">
        <v>0</v>
      </c>
      <c r="I36" s="316">
        <v>0</v>
      </c>
      <c r="J36" s="316">
        <v>0</v>
      </c>
      <c r="K36" s="316">
        <v>0</v>
      </c>
      <c r="L36" s="316">
        <v>0</v>
      </c>
      <c r="M36" s="316">
        <v>0</v>
      </c>
      <c r="N36" s="316">
        <v>0</v>
      </c>
      <c r="O36" s="316">
        <v>0</v>
      </c>
      <c r="P36" s="316">
        <v>0</v>
      </c>
      <c r="Q36" s="316">
        <v>0</v>
      </c>
      <c r="R36" s="316">
        <v>0</v>
      </c>
      <c r="S36" s="316">
        <v>0</v>
      </c>
      <c r="T36" s="316">
        <v>0</v>
      </c>
      <c r="U36" s="316">
        <v>0</v>
      </c>
      <c r="V36" s="316">
        <v>0</v>
      </c>
      <c r="W36" s="316">
        <v>0</v>
      </c>
      <c r="X36" s="316">
        <v>0</v>
      </c>
      <c r="Y36" s="316">
        <v>0</v>
      </c>
      <c r="Z36" s="316">
        <v>0</v>
      </c>
      <c r="AA36" s="316">
        <v>0</v>
      </c>
      <c r="AB36" s="316">
        <v>0</v>
      </c>
      <c r="AC36" s="316">
        <v>0</v>
      </c>
      <c r="AD36" s="316">
        <v>0</v>
      </c>
      <c r="AE36" s="316">
        <v>0</v>
      </c>
      <c r="AF36" s="316">
        <v>0</v>
      </c>
      <c r="AG36" s="316">
        <v>0</v>
      </c>
      <c r="AH36" s="316">
        <v>0</v>
      </c>
      <c r="AI36" s="316">
        <v>0</v>
      </c>
      <c r="AJ36" s="316">
        <v>0</v>
      </c>
      <c r="AK36" s="316">
        <v>0</v>
      </c>
      <c r="AL36" s="316">
        <v>0</v>
      </c>
      <c r="AM36" s="102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</row>
    <row r="37" spans="1:58" ht="18.899999999999999" customHeight="1">
      <c r="A37" s="102"/>
      <c r="B37" s="312">
        <v>9</v>
      </c>
      <c r="C37" s="313" t="s">
        <v>32</v>
      </c>
      <c r="D37" s="314">
        <v>0</v>
      </c>
      <c r="E37" s="315">
        <v>2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L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18">
        <v>0</v>
      </c>
      <c r="AC37" s="318">
        <v>0</v>
      </c>
      <c r="AD37" s="318">
        <v>0</v>
      </c>
      <c r="AE37" s="318">
        <v>0</v>
      </c>
      <c r="AF37" s="318">
        <v>0</v>
      </c>
      <c r="AG37" s="318">
        <v>0</v>
      </c>
      <c r="AH37" s="318">
        <v>0</v>
      </c>
      <c r="AI37" s="318">
        <v>0</v>
      </c>
      <c r="AJ37" s="318">
        <v>0</v>
      </c>
      <c r="AK37" s="318">
        <v>0</v>
      </c>
      <c r="AL37" s="318">
        <v>0</v>
      </c>
      <c r="AM37" s="102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</row>
    <row r="38" spans="1:58" ht="18.899999999999999" customHeight="1">
      <c r="A38" s="102"/>
      <c r="B38" s="312">
        <v>10</v>
      </c>
      <c r="C38" s="313" t="s">
        <v>33</v>
      </c>
      <c r="D38" s="314">
        <v>0</v>
      </c>
      <c r="E38" s="315">
        <v>2</v>
      </c>
      <c r="F38" s="318">
        <v>0</v>
      </c>
      <c r="G38" s="318">
        <v>0</v>
      </c>
      <c r="H38" s="318">
        <v>0</v>
      </c>
      <c r="I38" s="318">
        <v>0</v>
      </c>
      <c r="J38" s="318">
        <v>0</v>
      </c>
      <c r="K38" s="318">
        <v>0</v>
      </c>
      <c r="L38" s="318">
        <v>0</v>
      </c>
      <c r="M38" s="318">
        <v>0</v>
      </c>
      <c r="N38" s="318">
        <v>0</v>
      </c>
      <c r="O38" s="318">
        <v>0</v>
      </c>
      <c r="P38" s="318">
        <v>0</v>
      </c>
      <c r="Q38" s="318">
        <v>0</v>
      </c>
      <c r="R38" s="318">
        <v>0</v>
      </c>
      <c r="S38" s="318">
        <v>0</v>
      </c>
      <c r="T38" s="318">
        <v>0</v>
      </c>
      <c r="U38" s="318">
        <v>0</v>
      </c>
      <c r="V38" s="318">
        <v>0</v>
      </c>
      <c r="W38" s="318">
        <v>0</v>
      </c>
      <c r="X38" s="318">
        <v>0</v>
      </c>
      <c r="Y38" s="318">
        <v>0</v>
      </c>
      <c r="Z38" s="318">
        <v>0</v>
      </c>
      <c r="AA38" s="318">
        <v>0</v>
      </c>
      <c r="AB38" s="318">
        <v>0</v>
      </c>
      <c r="AC38" s="318">
        <v>0</v>
      </c>
      <c r="AD38" s="318">
        <v>0</v>
      </c>
      <c r="AE38" s="318">
        <v>0</v>
      </c>
      <c r="AF38" s="318">
        <v>0</v>
      </c>
      <c r="AG38" s="318">
        <v>0</v>
      </c>
      <c r="AH38" s="318">
        <v>0</v>
      </c>
      <c r="AI38" s="318">
        <v>0</v>
      </c>
      <c r="AJ38" s="318">
        <v>0</v>
      </c>
      <c r="AK38" s="318">
        <v>0</v>
      </c>
      <c r="AL38" s="318">
        <v>0</v>
      </c>
      <c r="AM38" s="102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</row>
    <row r="39" spans="1:58" ht="18.899999999999999" customHeight="1">
      <c r="A39" s="102"/>
      <c r="B39" s="312">
        <v>11</v>
      </c>
      <c r="C39" s="319" t="s">
        <v>89</v>
      </c>
      <c r="D39" s="320">
        <v>0</v>
      </c>
      <c r="E39" s="321">
        <v>2</v>
      </c>
      <c r="F39" s="316">
        <v>0</v>
      </c>
      <c r="G39" s="316">
        <v>0</v>
      </c>
      <c r="H39" s="316">
        <v>0</v>
      </c>
      <c r="I39" s="316">
        <v>0</v>
      </c>
      <c r="J39" s="316">
        <v>0</v>
      </c>
      <c r="K39" s="316">
        <v>0</v>
      </c>
      <c r="L39" s="316">
        <v>0</v>
      </c>
      <c r="M39" s="316">
        <v>0</v>
      </c>
      <c r="N39" s="316">
        <v>0</v>
      </c>
      <c r="O39" s="316">
        <v>0</v>
      </c>
      <c r="P39" s="316">
        <v>0</v>
      </c>
      <c r="Q39" s="316">
        <v>0</v>
      </c>
      <c r="R39" s="316">
        <v>0</v>
      </c>
      <c r="S39" s="316">
        <v>0</v>
      </c>
      <c r="T39" s="316">
        <v>0</v>
      </c>
      <c r="U39" s="316">
        <v>0</v>
      </c>
      <c r="V39" s="316">
        <v>0</v>
      </c>
      <c r="W39" s="316">
        <v>0</v>
      </c>
      <c r="X39" s="316">
        <v>0</v>
      </c>
      <c r="Y39" s="316">
        <v>0</v>
      </c>
      <c r="Z39" s="316">
        <v>0</v>
      </c>
      <c r="AA39" s="316">
        <v>0</v>
      </c>
      <c r="AB39" s="316">
        <v>0</v>
      </c>
      <c r="AC39" s="316">
        <v>0</v>
      </c>
      <c r="AD39" s="316">
        <v>0</v>
      </c>
      <c r="AE39" s="316">
        <v>0</v>
      </c>
      <c r="AF39" s="316">
        <v>0</v>
      </c>
      <c r="AG39" s="316">
        <v>0</v>
      </c>
      <c r="AH39" s="316">
        <v>0</v>
      </c>
      <c r="AI39" s="316">
        <v>0</v>
      </c>
      <c r="AJ39" s="316">
        <v>0</v>
      </c>
      <c r="AK39" s="316">
        <v>0</v>
      </c>
      <c r="AL39" s="316">
        <v>0</v>
      </c>
      <c r="AM39" s="102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</row>
    <row r="40" spans="1:58">
      <c r="A40" s="102"/>
      <c r="B40" s="102"/>
      <c r="C40" s="102"/>
      <c r="D40" s="102"/>
      <c r="E40" s="102"/>
      <c r="F40" s="102"/>
      <c r="G40" s="102"/>
      <c r="H40" s="102"/>
      <c r="I40" s="102"/>
      <c r="J40" s="102"/>
      <c r="K40" s="102"/>
      <c r="L40" s="102"/>
      <c r="M40" s="102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</row>
    <row r="41" spans="1:58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</row>
    <row r="42" spans="1:58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</row>
    <row r="43" spans="1:58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</row>
    <row r="44" spans="1:58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</row>
    <row r="45" spans="1:58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</row>
    <row r="46" spans="1:58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</row>
    <row r="47" spans="1:58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</row>
    <row r="48" spans="1:58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</row>
    <row r="49" spans="1:58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</row>
    <row r="50" spans="1:58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</row>
    <row r="51" spans="1:58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</row>
    <row r="52" spans="1:58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</row>
    <row r="53" spans="1:58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</row>
    <row r="54" spans="1:58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</row>
    <row r="55" spans="1:58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</row>
    <row r="56" spans="1:58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</row>
    <row r="57" spans="1:58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</row>
    <row r="58" spans="1:5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</row>
    <row r="59" spans="1:58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</row>
    <row r="60" spans="1:58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</row>
    <row r="61" spans="1:58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</row>
    <row r="62" spans="1:58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</row>
    <row r="63" spans="1:58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</row>
    <row r="64" spans="1:58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</row>
    <row r="65" spans="1:58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</row>
    <row r="66" spans="1:58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</row>
    <row r="67" spans="1:58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</row>
    <row r="68" spans="1:58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</row>
    <row r="69" spans="1:58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</row>
    <row r="70" spans="1:58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</row>
    <row r="71" spans="1:58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</row>
    <row r="72" spans="1:58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</row>
  </sheetData>
  <mergeCells count="48">
    <mergeCell ref="AE28:AF28"/>
    <mergeCell ref="AG28:AH28"/>
    <mergeCell ref="AI28:AJ28"/>
    <mergeCell ref="AE15:AF15"/>
    <mergeCell ref="AG15:AH15"/>
    <mergeCell ref="AI15:AJ15"/>
    <mergeCell ref="Y28:Z28"/>
    <mergeCell ref="AA28:AB28"/>
    <mergeCell ref="AC28:AD28"/>
    <mergeCell ref="M15:N15"/>
    <mergeCell ref="M28:N28"/>
    <mergeCell ref="AK15:AL15"/>
    <mergeCell ref="F28:G28"/>
    <mergeCell ref="H28:I28"/>
    <mergeCell ref="J28:K28"/>
    <mergeCell ref="O28:P28"/>
    <mergeCell ref="Q28:R28"/>
    <mergeCell ref="S15:T15"/>
    <mergeCell ref="U15:V15"/>
    <mergeCell ref="W15:X15"/>
    <mergeCell ref="Y15:Z15"/>
    <mergeCell ref="AA15:AB15"/>
    <mergeCell ref="AC15:AD15"/>
    <mergeCell ref="AK28:AL28"/>
    <mergeCell ref="S28:T28"/>
    <mergeCell ref="U28:V28"/>
    <mergeCell ref="W28:X28"/>
    <mergeCell ref="AE5:AF5"/>
    <mergeCell ref="AG5:AH5"/>
    <mergeCell ref="AI5:AJ5"/>
    <mergeCell ref="AK5:AL5"/>
    <mergeCell ref="F15:G15"/>
    <mergeCell ref="H15:I15"/>
    <mergeCell ref="J15:K15"/>
    <mergeCell ref="O15:P15"/>
    <mergeCell ref="Q15:R15"/>
    <mergeCell ref="S5:T5"/>
    <mergeCell ref="U5:V5"/>
    <mergeCell ref="W5:X5"/>
    <mergeCell ref="Y5:Z5"/>
    <mergeCell ref="AA5:AB5"/>
    <mergeCell ref="AC5:AD5"/>
    <mergeCell ref="Q5:R5"/>
    <mergeCell ref="F5:G5"/>
    <mergeCell ref="H5:I5"/>
    <mergeCell ref="J5:K5"/>
    <mergeCell ref="O5:P5"/>
    <mergeCell ref="M5:N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E18" sqref="E18"/>
    </sheetView>
  </sheetViews>
  <sheetFormatPr defaultColWidth="9.109375" defaultRowHeight="14.4"/>
  <cols>
    <col min="1" max="1" width="4.33203125" style="98" customWidth="1"/>
    <col min="2" max="2" width="36.33203125" style="98" customWidth="1"/>
    <col min="3" max="3" width="15.5546875" style="98" customWidth="1"/>
    <col min="4" max="4" width="4.33203125" style="98" customWidth="1"/>
    <col min="5" max="5" width="36.33203125" style="98" customWidth="1"/>
    <col min="6" max="6" width="15.5546875" style="98" customWidth="1"/>
    <col min="7" max="7" width="4.33203125" style="98" customWidth="1"/>
    <col min="8" max="16384" width="9.109375" style="98"/>
  </cols>
  <sheetData>
    <row r="1" spans="1:17" ht="23.4" customHeight="1">
      <c r="A1" s="102"/>
      <c r="B1" s="102"/>
      <c r="C1" s="102"/>
      <c r="D1" s="102"/>
      <c r="E1" s="102"/>
      <c r="F1" s="102"/>
      <c r="G1" s="102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17" ht="18.600000000000001">
      <c r="A2" s="63"/>
      <c r="B2" s="129" t="s">
        <v>71</v>
      </c>
      <c r="C2" s="129" t="s">
        <v>11</v>
      </c>
      <c r="D2" s="75"/>
      <c r="E2" s="129" t="s">
        <v>45</v>
      </c>
      <c r="F2" s="129" t="s">
        <v>11</v>
      </c>
      <c r="G2" s="102"/>
      <c r="H2" s="97"/>
      <c r="I2" s="97"/>
      <c r="J2" s="97"/>
      <c r="K2" s="97"/>
      <c r="L2" s="97"/>
      <c r="M2" s="97"/>
      <c r="N2" s="97"/>
      <c r="O2" s="97"/>
      <c r="P2" s="97"/>
      <c r="Q2" s="97"/>
    </row>
    <row r="3" spans="1:17" ht="18.600000000000001">
      <c r="A3" s="64">
        <v>1</v>
      </c>
      <c r="B3" s="233" t="s">
        <v>24</v>
      </c>
      <c r="C3" s="234">
        <v>140.1</v>
      </c>
      <c r="D3" s="51">
        <v>1</v>
      </c>
      <c r="E3" s="240" t="s">
        <v>25</v>
      </c>
      <c r="F3" s="234">
        <v>145.15</v>
      </c>
      <c r="G3" s="102"/>
      <c r="H3" s="97"/>
      <c r="I3" s="97"/>
      <c r="J3" s="97"/>
      <c r="K3" s="97"/>
      <c r="L3" s="97"/>
      <c r="M3" s="97"/>
      <c r="N3" s="97"/>
      <c r="O3" s="97"/>
      <c r="P3" s="97"/>
      <c r="Q3" s="97"/>
    </row>
    <row r="4" spans="1:17" ht="18.600000000000001">
      <c r="A4" s="64">
        <v>2</v>
      </c>
      <c r="B4" s="233" t="s">
        <v>36</v>
      </c>
      <c r="C4" s="234">
        <v>139.80000000000001</v>
      </c>
      <c r="D4" s="51">
        <v>2</v>
      </c>
      <c r="E4" s="240" t="s">
        <v>46</v>
      </c>
      <c r="F4" s="234">
        <v>145.15</v>
      </c>
      <c r="G4" s="102"/>
      <c r="H4" s="97"/>
      <c r="I4" s="97"/>
      <c r="J4" s="97"/>
      <c r="K4" s="97"/>
      <c r="L4" s="97"/>
      <c r="M4" s="97"/>
      <c r="N4" s="97"/>
      <c r="O4" s="97"/>
      <c r="P4" s="97"/>
      <c r="Q4" s="97"/>
    </row>
    <row r="5" spans="1:17" ht="18.600000000000001">
      <c r="A5" s="64">
        <v>3</v>
      </c>
      <c r="B5" s="233" t="s">
        <v>57</v>
      </c>
      <c r="C5" s="234">
        <v>139.35</v>
      </c>
      <c r="D5" s="51">
        <v>3</v>
      </c>
      <c r="E5" s="240" t="s">
        <v>47</v>
      </c>
      <c r="F5" s="234">
        <v>145.05000000000001</v>
      </c>
      <c r="G5" s="102"/>
      <c r="H5" s="97"/>
      <c r="I5" s="97"/>
      <c r="J5" s="97"/>
      <c r="K5" s="97"/>
      <c r="L5" s="97"/>
      <c r="M5" s="97"/>
      <c r="N5" s="97"/>
      <c r="O5" s="97"/>
      <c r="P5" s="97"/>
      <c r="Q5" s="97"/>
    </row>
    <row r="6" spans="1:17" ht="18.600000000000001">
      <c r="A6" s="64">
        <v>4</v>
      </c>
      <c r="B6" s="233" t="s">
        <v>22</v>
      </c>
      <c r="C6" s="234">
        <v>138.44999999999999</v>
      </c>
      <c r="D6" s="51">
        <v>4</v>
      </c>
      <c r="E6" s="241" t="s">
        <v>35</v>
      </c>
      <c r="F6" s="234">
        <v>143.30000000000001</v>
      </c>
      <c r="G6" s="102"/>
      <c r="H6" s="97"/>
      <c r="I6" s="97"/>
      <c r="J6" s="97"/>
      <c r="K6" s="97"/>
      <c r="O6" s="97"/>
      <c r="P6" s="97"/>
      <c r="Q6" s="97"/>
    </row>
    <row r="7" spans="1:17" ht="18.600000000000001">
      <c r="A7" s="64">
        <v>5</v>
      </c>
      <c r="B7" s="233" t="s">
        <v>88</v>
      </c>
      <c r="C7" s="235">
        <v>135.6</v>
      </c>
      <c r="D7" s="51">
        <v>5</v>
      </c>
      <c r="E7" s="240" t="s">
        <v>63</v>
      </c>
      <c r="F7" s="234">
        <v>143.19999999999999</v>
      </c>
      <c r="G7" s="102"/>
      <c r="H7" s="97"/>
      <c r="I7" s="97"/>
      <c r="J7" s="97"/>
      <c r="K7" s="97"/>
      <c r="L7" s="97"/>
      <c r="M7" s="97"/>
      <c r="N7" s="97"/>
      <c r="O7" s="97"/>
      <c r="P7" s="97"/>
      <c r="Q7" s="97"/>
    </row>
    <row r="8" spans="1:17" ht="18.600000000000001">
      <c r="A8" s="64">
        <v>6</v>
      </c>
      <c r="B8" s="236" t="s">
        <v>34</v>
      </c>
      <c r="C8" s="234">
        <v>133.5</v>
      </c>
      <c r="D8" s="51">
        <v>6</v>
      </c>
      <c r="E8" s="240" t="s">
        <v>51</v>
      </c>
      <c r="F8" s="234">
        <v>143.05000000000001</v>
      </c>
      <c r="G8" s="102"/>
      <c r="H8" s="97"/>
      <c r="I8" s="97"/>
      <c r="J8" s="97"/>
      <c r="K8" s="97"/>
      <c r="L8" s="97"/>
      <c r="M8" s="97"/>
      <c r="N8" s="97"/>
      <c r="O8" s="97"/>
      <c r="P8" s="97"/>
      <c r="Q8" s="97"/>
    </row>
    <row r="9" spans="1:17" ht="18.600000000000001">
      <c r="A9" s="64">
        <v>7</v>
      </c>
      <c r="B9" s="233" t="s">
        <v>52</v>
      </c>
      <c r="C9" s="234">
        <v>128.94999999999999</v>
      </c>
      <c r="D9" s="51">
        <v>7</v>
      </c>
      <c r="E9" s="233" t="s">
        <v>23</v>
      </c>
      <c r="F9" s="234">
        <v>142.19999999999999</v>
      </c>
      <c r="G9" s="102"/>
      <c r="H9" s="97"/>
      <c r="I9" s="97"/>
      <c r="J9" s="97"/>
      <c r="M9" s="97"/>
      <c r="N9" s="97"/>
      <c r="O9" s="97"/>
      <c r="P9" s="97"/>
      <c r="Q9" s="97"/>
    </row>
    <row r="10" spans="1:17" ht="18.600000000000001">
      <c r="A10" s="64">
        <v>8</v>
      </c>
      <c r="B10" s="233" t="s">
        <v>30</v>
      </c>
      <c r="C10" s="234">
        <v>127.05</v>
      </c>
      <c r="D10" s="51">
        <v>8</v>
      </c>
      <c r="E10" s="240" t="s">
        <v>27</v>
      </c>
      <c r="F10" s="234">
        <v>137.9</v>
      </c>
      <c r="G10" s="102"/>
      <c r="H10" s="97"/>
      <c r="I10" s="97"/>
      <c r="M10" s="97"/>
      <c r="N10" s="97"/>
      <c r="O10" s="97"/>
      <c r="P10" s="97"/>
      <c r="Q10" s="97"/>
    </row>
    <row r="11" spans="1:17" ht="18.600000000000001">
      <c r="A11" s="64">
        <v>9</v>
      </c>
      <c r="B11" s="233" t="s">
        <v>29</v>
      </c>
      <c r="C11" s="234">
        <v>124.45</v>
      </c>
      <c r="D11" s="51">
        <v>9</v>
      </c>
      <c r="E11" s="240" t="s">
        <v>12</v>
      </c>
      <c r="F11" s="234">
        <v>137.69999999999999</v>
      </c>
      <c r="G11" s="102"/>
      <c r="H11" s="97"/>
      <c r="I11" s="97"/>
      <c r="J11" s="97"/>
      <c r="K11" s="97"/>
      <c r="L11" s="97"/>
      <c r="M11" s="97"/>
      <c r="N11" s="97"/>
      <c r="O11" s="97"/>
      <c r="P11" s="97"/>
      <c r="Q11" s="97"/>
    </row>
    <row r="12" spans="1:17" ht="18.600000000000001">
      <c r="A12" s="64">
        <v>10</v>
      </c>
      <c r="B12" s="233" t="s">
        <v>58</v>
      </c>
      <c r="C12" s="234">
        <v>120.9</v>
      </c>
      <c r="D12" s="51">
        <v>10</v>
      </c>
      <c r="E12" s="242" t="s">
        <v>76</v>
      </c>
      <c r="F12" s="243">
        <v>134.5</v>
      </c>
      <c r="G12" s="102"/>
      <c r="H12" s="97"/>
      <c r="I12" s="97"/>
      <c r="J12" s="97"/>
      <c r="K12" s="97"/>
      <c r="L12" s="97"/>
      <c r="M12" s="97"/>
      <c r="N12" s="97"/>
      <c r="O12" s="97"/>
      <c r="P12" s="97"/>
      <c r="Q12" s="97"/>
    </row>
    <row r="13" spans="1:17" ht="18.600000000000001">
      <c r="A13" s="64">
        <v>11</v>
      </c>
      <c r="B13" s="233" t="s">
        <v>60</v>
      </c>
      <c r="C13" s="237">
        <v>120</v>
      </c>
      <c r="D13" s="51">
        <v>11</v>
      </c>
      <c r="E13" s="240" t="s">
        <v>26</v>
      </c>
      <c r="F13" s="234">
        <v>132</v>
      </c>
      <c r="G13" s="102"/>
      <c r="H13" s="97"/>
      <c r="I13" s="97"/>
      <c r="J13" s="97"/>
      <c r="K13" s="97"/>
      <c r="L13" s="97"/>
      <c r="M13" s="97"/>
      <c r="N13" s="97"/>
      <c r="O13" s="97"/>
      <c r="P13" s="97"/>
      <c r="Q13" s="97"/>
    </row>
    <row r="14" spans="1:17" ht="18.600000000000001">
      <c r="A14" s="64">
        <v>12</v>
      </c>
      <c r="B14" s="233" t="s">
        <v>38</v>
      </c>
      <c r="C14" s="237">
        <v>118.1</v>
      </c>
      <c r="D14" s="51">
        <v>12</v>
      </c>
      <c r="E14" s="240" t="s">
        <v>2</v>
      </c>
      <c r="F14" s="234">
        <v>131.55000000000001</v>
      </c>
      <c r="G14" s="102"/>
      <c r="H14" s="97"/>
      <c r="I14" s="97"/>
      <c r="J14" s="97"/>
      <c r="K14" s="97"/>
      <c r="L14" s="97"/>
      <c r="M14" s="97"/>
      <c r="N14" s="97"/>
      <c r="O14" s="97"/>
      <c r="P14" s="97"/>
      <c r="Q14" s="97"/>
    </row>
    <row r="15" spans="1:17" ht="18.600000000000001">
      <c r="A15" s="64">
        <v>13</v>
      </c>
      <c r="B15" s="233" t="s">
        <v>32</v>
      </c>
      <c r="C15" s="237">
        <v>0</v>
      </c>
      <c r="D15" s="51">
        <v>13</v>
      </c>
      <c r="E15" s="240" t="s">
        <v>3</v>
      </c>
      <c r="F15" s="234">
        <v>131.30000000000001</v>
      </c>
      <c r="G15" s="102"/>
      <c r="H15" s="97"/>
      <c r="I15" s="97"/>
      <c r="J15" s="97"/>
      <c r="K15" s="97"/>
      <c r="L15" s="97"/>
      <c r="M15" s="97"/>
      <c r="N15" s="97"/>
      <c r="O15" s="97"/>
      <c r="P15" s="97"/>
      <c r="Q15" s="97"/>
    </row>
    <row r="16" spans="1:17" ht="18.600000000000001">
      <c r="A16" s="64">
        <v>14</v>
      </c>
      <c r="B16" s="396"/>
      <c r="C16" s="397"/>
      <c r="D16" s="51">
        <v>14</v>
      </c>
      <c r="E16" s="240" t="s">
        <v>74</v>
      </c>
      <c r="F16" s="234">
        <v>129</v>
      </c>
      <c r="G16" s="102"/>
      <c r="H16" s="97"/>
      <c r="I16" s="97"/>
      <c r="J16" s="97"/>
      <c r="K16" s="97"/>
      <c r="L16" s="97"/>
      <c r="M16" s="97"/>
      <c r="N16" s="97"/>
      <c r="O16" s="97"/>
      <c r="P16" s="97"/>
      <c r="Q16" s="97"/>
    </row>
    <row r="17" spans="1:17" ht="18.600000000000001">
      <c r="A17" s="64">
        <v>15</v>
      </c>
      <c r="B17" s="398"/>
      <c r="C17" s="397"/>
      <c r="D17" s="51">
        <v>15</v>
      </c>
      <c r="E17" s="240" t="s">
        <v>50</v>
      </c>
      <c r="F17" s="234">
        <v>127.05</v>
      </c>
      <c r="G17" s="102"/>
      <c r="H17" s="97"/>
      <c r="I17" s="97"/>
      <c r="J17" s="97"/>
      <c r="K17" s="97"/>
      <c r="L17" s="97"/>
      <c r="M17" s="97"/>
      <c r="N17" s="97"/>
      <c r="O17" s="97"/>
      <c r="P17" s="97"/>
      <c r="Q17" s="97"/>
    </row>
    <row r="18" spans="1:17" ht="18.600000000000001">
      <c r="A18" s="50"/>
      <c r="B18" s="394"/>
      <c r="C18" s="395"/>
      <c r="D18" s="51">
        <v>16</v>
      </c>
      <c r="E18" s="240" t="s">
        <v>96</v>
      </c>
      <c r="F18" s="234">
        <v>126.4</v>
      </c>
      <c r="G18" s="102"/>
      <c r="H18" s="97"/>
      <c r="I18" s="97"/>
      <c r="J18" s="97"/>
      <c r="K18" s="97"/>
      <c r="L18" s="97"/>
      <c r="M18" s="97"/>
      <c r="N18" s="97"/>
      <c r="O18" s="97"/>
      <c r="P18" s="97"/>
      <c r="Q18" s="97"/>
    </row>
    <row r="19" spans="1:17" ht="18.600000000000001">
      <c r="A19" s="50"/>
      <c r="B19" s="378" t="s">
        <v>61</v>
      </c>
      <c r="C19" s="379"/>
      <c r="D19" s="51">
        <v>17</v>
      </c>
      <c r="E19" s="240" t="s">
        <v>48</v>
      </c>
      <c r="F19" s="234">
        <v>0</v>
      </c>
      <c r="G19" s="102"/>
      <c r="H19" s="97"/>
      <c r="I19" s="97"/>
      <c r="J19" s="97"/>
      <c r="K19" s="97"/>
      <c r="L19" s="97"/>
      <c r="M19" s="97"/>
      <c r="N19" s="97"/>
      <c r="O19" s="97"/>
      <c r="P19" s="97"/>
      <c r="Q19" s="97"/>
    </row>
    <row r="20" spans="1:17" ht="18.600000000000001">
      <c r="A20" s="50"/>
      <c r="B20" s="378" t="s">
        <v>62</v>
      </c>
      <c r="C20" s="379"/>
      <c r="D20" s="51">
        <v>18</v>
      </c>
      <c r="E20" s="240" t="s">
        <v>73</v>
      </c>
      <c r="F20" s="234">
        <v>0</v>
      </c>
      <c r="G20" s="102"/>
      <c r="H20" s="97"/>
      <c r="I20" s="97"/>
      <c r="J20" s="97"/>
      <c r="K20" s="97"/>
      <c r="L20" s="97"/>
      <c r="M20" s="97"/>
      <c r="N20" s="97"/>
      <c r="O20" s="97"/>
      <c r="P20" s="97"/>
      <c r="Q20" s="97"/>
    </row>
    <row r="21" spans="1:17" ht="18.600000000000001">
      <c r="A21" s="50"/>
      <c r="B21" s="238"/>
      <c r="C21" s="239"/>
      <c r="D21" s="51">
        <v>19</v>
      </c>
      <c r="E21" s="240" t="s">
        <v>37</v>
      </c>
      <c r="F21" s="234">
        <v>0</v>
      </c>
      <c r="G21" s="102"/>
      <c r="H21" s="97"/>
      <c r="I21" s="97"/>
      <c r="J21" s="97"/>
      <c r="K21" s="97"/>
      <c r="L21" s="97"/>
      <c r="M21" s="97"/>
      <c r="N21" s="97"/>
      <c r="O21" s="97"/>
      <c r="P21" s="97"/>
      <c r="Q21" s="97"/>
    </row>
    <row r="22" spans="1:17" ht="18.600000000000001">
      <c r="A22" s="50"/>
      <c r="B22" s="106"/>
      <c r="C22" s="108"/>
      <c r="D22" s="51">
        <v>20</v>
      </c>
      <c r="E22" s="240" t="s">
        <v>89</v>
      </c>
      <c r="F22" s="234">
        <v>0</v>
      </c>
      <c r="G22" s="102"/>
      <c r="H22" s="97"/>
      <c r="I22" s="97"/>
      <c r="J22" s="97"/>
      <c r="K22" s="97"/>
      <c r="L22" s="97"/>
      <c r="M22" s="97"/>
      <c r="N22" s="97"/>
      <c r="O22" s="97"/>
      <c r="P22" s="97"/>
      <c r="Q22" s="97"/>
    </row>
    <row r="23" spans="1:17" ht="18.600000000000001">
      <c r="A23" s="50"/>
      <c r="B23" s="106"/>
      <c r="C23" s="108"/>
      <c r="D23" s="51">
        <v>21</v>
      </c>
      <c r="E23" s="133" t="s">
        <v>33</v>
      </c>
      <c r="F23" s="234">
        <v>0</v>
      </c>
      <c r="G23" s="102"/>
      <c r="H23" s="97"/>
      <c r="I23" s="97"/>
      <c r="J23" s="97"/>
      <c r="K23" s="97"/>
      <c r="L23" s="97"/>
      <c r="M23" s="97"/>
      <c r="N23" s="97"/>
      <c r="O23" s="97"/>
      <c r="P23" s="97"/>
      <c r="Q23" s="97"/>
    </row>
    <row r="24" spans="1:17" ht="18.600000000000001">
      <c r="A24" s="50"/>
      <c r="B24" s="158"/>
      <c r="C24" s="159"/>
      <c r="D24" s="67"/>
      <c r="E24" s="67"/>
      <c r="F24" s="160"/>
      <c r="G24" s="102"/>
      <c r="H24" s="97"/>
      <c r="I24" s="97"/>
      <c r="J24" s="97"/>
      <c r="K24" s="97"/>
      <c r="L24" s="97"/>
      <c r="M24" s="97"/>
      <c r="N24" s="97"/>
      <c r="O24" s="97"/>
      <c r="P24" s="97"/>
      <c r="Q24" s="97"/>
    </row>
    <row r="25" spans="1:17" ht="18.600000000000001">
      <c r="A25" s="105"/>
      <c r="B25" s="106"/>
      <c r="C25" s="161"/>
      <c r="D25" s="92"/>
      <c r="E25" s="92"/>
      <c r="F25" s="10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</row>
    <row r="26" spans="1:17" ht="18.600000000000001">
      <c r="A26" s="105"/>
      <c r="B26" s="112"/>
      <c r="C26" s="111"/>
      <c r="D26" s="92"/>
      <c r="E26" s="92"/>
      <c r="F26" s="162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</row>
    <row r="27" spans="1:17" ht="18.600000000000001">
      <c r="A27" s="163"/>
      <c r="B27" s="164"/>
      <c r="C27" s="165"/>
      <c r="D27" s="92"/>
      <c r="E27" s="166"/>
      <c r="F27" s="16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</row>
    <row r="28" spans="1:17" ht="18.600000000000001">
      <c r="A28" s="105"/>
      <c r="B28" s="106"/>
      <c r="C28" s="108"/>
      <c r="D28" s="92"/>
      <c r="E28" s="92"/>
      <c r="F28" s="10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</row>
    <row r="29" spans="1:17" ht="18.600000000000001">
      <c r="A29" s="105"/>
      <c r="B29" s="106"/>
      <c r="C29" s="108"/>
      <c r="D29" s="92"/>
      <c r="E29" s="92"/>
      <c r="F29" s="10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</row>
    <row r="30" spans="1:17" ht="18.600000000000001">
      <c r="A30" s="105"/>
      <c r="B30" s="106"/>
      <c r="C30" s="108"/>
      <c r="D30" s="92"/>
      <c r="E30" s="92"/>
      <c r="F30" s="10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</row>
    <row r="31" spans="1:17" ht="18.600000000000001">
      <c r="A31" s="105"/>
      <c r="B31" s="106"/>
      <c r="C31" s="108"/>
      <c r="D31" s="92"/>
      <c r="E31" s="92"/>
      <c r="F31" s="10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</row>
    <row r="32" spans="1:17" ht="18.600000000000001">
      <c r="A32" s="105"/>
      <c r="B32" s="106"/>
      <c r="C32" s="108"/>
      <c r="D32" s="92"/>
      <c r="E32" s="92"/>
      <c r="F32" s="10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</row>
    <row r="33" spans="1:17" ht="18.600000000000001">
      <c r="A33" s="105"/>
      <c r="B33" s="106"/>
      <c r="C33" s="108"/>
      <c r="D33" s="92"/>
      <c r="E33" s="92"/>
      <c r="F33" s="10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</row>
    <row r="34" spans="1:17" ht="18.600000000000001">
      <c r="A34" s="105"/>
      <c r="B34" s="106"/>
      <c r="C34" s="108"/>
      <c r="D34" s="92"/>
      <c r="E34" s="92"/>
      <c r="F34" s="10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</row>
    <row r="35" spans="1:17" ht="18.600000000000001">
      <c r="A35" s="105"/>
      <c r="B35" s="106"/>
      <c r="C35" s="93"/>
      <c r="D35" s="163"/>
      <c r="E35" s="163"/>
      <c r="F35" s="10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</row>
    <row r="36" spans="1:17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</row>
    <row r="37" spans="1:17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</row>
    <row r="38" spans="1:17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</row>
    <row r="39" spans="1:17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</row>
    <row r="40" spans="1:17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</row>
    <row r="41" spans="1:17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</row>
    <row r="42" spans="1:17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</row>
    <row r="43" spans="1:17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</row>
    <row r="44" spans="1:17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</row>
    <row r="45" spans="1:17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5"/>
  <sheetViews>
    <sheetView workbookViewId="0">
      <selection activeCell="G42" sqref="G42"/>
    </sheetView>
  </sheetViews>
  <sheetFormatPr defaultColWidth="9.109375" defaultRowHeight="14.4"/>
  <cols>
    <col min="1" max="1" width="4.109375" style="98" customWidth="1"/>
    <col min="2" max="2" width="29.109375" style="98" customWidth="1"/>
    <col min="3" max="19" width="8.5546875" style="98" customWidth="1"/>
    <col min="20" max="20" width="10.33203125" style="98" bestFit="1" customWidth="1"/>
    <col min="21" max="21" width="9.6640625" style="98" bestFit="1" customWidth="1"/>
    <col min="22" max="22" width="6" style="98" customWidth="1"/>
    <col min="23" max="16384" width="9.109375" style="98"/>
  </cols>
  <sheetData>
    <row r="1" spans="1:29" ht="18.899999999999999" customHeight="1">
      <c r="A1" s="170"/>
      <c r="B1" s="170"/>
      <c r="C1" s="381" t="s">
        <v>1</v>
      </c>
      <c r="D1" s="382"/>
      <c r="E1" s="102"/>
      <c r="F1" s="102"/>
      <c r="G1" s="170"/>
      <c r="H1" s="170"/>
      <c r="I1" s="170"/>
      <c r="J1" s="170"/>
      <c r="K1" s="171"/>
      <c r="L1" s="172"/>
      <c r="M1" s="173"/>
      <c r="N1" s="172"/>
      <c r="O1" s="172"/>
      <c r="P1" s="170"/>
      <c r="Q1" s="170"/>
      <c r="R1" s="170"/>
      <c r="S1" s="102"/>
      <c r="T1" s="102"/>
      <c r="U1" s="102"/>
      <c r="V1" s="174"/>
      <c r="W1" s="175"/>
      <c r="X1" s="176"/>
      <c r="Y1" s="97"/>
      <c r="Z1" s="97"/>
      <c r="AA1" s="97"/>
      <c r="AB1" s="97"/>
      <c r="AC1" s="97"/>
    </row>
    <row r="2" spans="1:29" ht="18.899999999999999" customHeight="1">
      <c r="A2" s="177"/>
      <c r="B2" s="168" t="s">
        <v>49</v>
      </c>
      <c r="C2" s="209">
        <v>45540</v>
      </c>
      <c r="D2" s="209"/>
      <c r="E2" s="209"/>
      <c r="F2" s="209"/>
      <c r="G2" s="209"/>
      <c r="H2" s="209"/>
      <c r="I2" s="208"/>
      <c r="J2" s="208"/>
      <c r="K2" s="208"/>
      <c r="L2" s="208"/>
      <c r="M2" s="208"/>
      <c r="N2" s="208"/>
      <c r="O2" s="208"/>
      <c r="P2" s="209"/>
      <c r="Q2" s="209"/>
      <c r="R2" s="208"/>
      <c r="S2" s="208"/>
      <c r="T2" s="178" t="s">
        <v>13</v>
      </c>
      <c r="U2" s="179" t="s">
        <v>14</v>
      </c>
      <c r="V2" s="100"/>
      <c r="W2" s="180"/>
      <c r="X2" s="181"/>
      <c r="Y2" s="182"/>
      <c r="Z2" s="97"/>
      <c r="AA2" s="97"/>
      <c r="AB2" s="97"/>
      <c r="AC2" s="97"/>
    </row>
    <row r="3" spans="1:29" ht="18.899999999999999" customHeight="1">
      <c r="A3" s="64">
        <v>1</v>
      </c>
      <c r="B3" s="120" t="s">
        <v>25</v>
      </c>
      <c r="C3" s="210">
        <v>2903</v>
      </c>
      <c r="D3" s="211"/>
      <c r="E3" s="211"/>
      <c r="F3" s="211"/>
      <c r="G3" s="211"/>
      <c r="H3" s="211"/>
      <c r="I3" s="214"/>
      <c r="J3" s="214"/>
      <c r="K3" s="214"/>
      <c r="L3" s="214"/>
      <c r="M3" s="214"/>
      <c r="N3" s="211"/>
      <c r="O3" s="211"/>
      <c r="P3" s="211"/>
      <c r="Q3" s="211"/>
      <c r="R3" s="211"/>
      <c r="S3" s="211"/>
      <c r="T3" s="216">
        <f>SUM(C3:S3)</f>
        <v>2903</v>
      </c>
      <c r="U3" s="169">
        <f>SUM(C3:S3)/20</f>
        <v>145.15</v>
      </c>
      <c r="V3" s="183"/>
      <c r="W3" s="184"/>
      <c r="X3" s="185"/>
      <c r="Y3" s="184"/>
      <c r="Z3" s="97"/>
      <c r="AA3" s="97"/>
      <c r="AB3" s="97"/>
      <c r="AC3" s="97"/>
    </row>
    <row r="4" spans="1:29" ht="18.899999999999999" customHeight="1">
      <c r="A4" s="64">
        <v>2</v>
      </c>
      <c r="B4" s="120" t="s">
        <v>46</v>
      </c>
      <c r="C4" s="210">
        <v>2903</v>
      </c>
      <c r="D4" s="211"/>
      <c r="E4" s="211"/>
      <c r="F4" s="211"/>
      <c r="G4" s="211"/>
      <c r="H4" s="211"/>
      <c r="I4" s="214"/>
      <c r="J4" s="214"/>
      <c r="K4" s="214"/>
      <c r="L4" s="214"/>
      <c r="M4" s="214"/>
      <c r="N4" s="211"/>
      <c r="O4" s="211"/>
      <c r="P4" s="211"/>
      <c r="Q4" s="211"/>
      <c r="R4" s="211"/>
      <c r="S4" s="211"/>
      <c r="T4" s="216">
        <f>SUM(C4:S4)</f>
        <v>2903</v>
      </c>
      <c r="U4" s="169">
        <f>SUM(C4:S4)/20</f>
        <v>145.15</v>
      </c>
      <c r="V4" s="183"/>
      <c r="W4" s="184"/>
      <c r="X4" s="185"/>
      <c r="Y4" s="184"/>
      <c r="Z4" s="97"/>
      <c r="AA4" s="97"/>
      <c r="AB4" s="97"/>
      <c r="AC4" s="97"/>
    </row>
    <row r="5" spans="1:29" ht="18.899999999999999" customHeight="1">
      <c r="A5" s="64">
        <v>3</v>
      </c>
      <c r="B5" s="120" t="s">
        <v>47</v>
      </c>
      <c r="C5" s="210">
        <v>2901</v>
      </c>
      <c r="D5" s="211"/>
      <c r="E5" s="211"/>
      <c r="F5" s="211"/>
      <c r="G5" s="211"/>
      <c r="H5" s="211"/>
      <c r="I5" s="214"/>
      <c r="J5" s="214"/>
      <c r="K5" s="214"/>
      <c r="L5" s="214"/>
      <c r="M5" s="214"/>
      <c r="N5" s="211"/>
      <c r="O5" s="211"/>
      <c r="P5" s="211"/>
      <c r="Q5" s="211"/>
      <c r="R5" s="211"/>
      <c r="S5" s="211"/>
      <c r="T5" s="216">
        <f>SUM(C5:S5)</f>
        <v>2901</v>
      </c>
      <c r="U5" s="169">
        <f>SUM(C5:S5)/20</f>
        <v>145.05000000000001</v>
      </c>
      <c r="V5" s="183"/>
      <c r="W5" s="185"/>
      <c r="X5" s="185"/>
      <c r="Y5" s="184"/>
      <c r="Z5" s="97"/>
      <c r="AA5" s="97"/>
      <c r="AB5" s="97"/>
      <c r="AC5" s="97"/>
    </row>
    <row r="6" spans="1:29" ht="18.899999999999999" customHeight="1">
      <c r="A6" s="64">
        <v>4</v>
      </c>
      <c r="B6" s="120" t="s">
        <v>35</v>
      </c>
      <c r="C6" s="210">
        <v>2866</v>
      </c>
      <c r="D6" s="211"/>
      <c r="E6" s="211"/>
      <c r="F6" s="211"/>
      <c r="G6" s="211"/>
      <c r="H6" s="211"/>
      <c r="I6" s="214"/>
      <c r="J6" s="214"/>
      <c r="K6" s="214"/>
      <c r="L6" s="214"/>
      <c r="M6" s="214"/>
      <c r="N6" s="211"/>
      <c r="O6" s="211"/>
      <c r="P6" s="211"/>
      <c r="Q6" s="211"/>
      <c r="R6" s="211"/>
      <c r="S6" s="211"/>
      <c r="T6" s="216">
        <f>SUM(C6:S6)</f>
        <v>2866</v>
      </c>
      <c r="U6" s="169">
        <f>SUM(C6:S6)/20</f>
        <v>143.30000000000001</v>
      </c>
      <c r="V6" s="183"/>
      <c r="W6" s="185"/>
      <c r="X6" s="185"/>
      <c r="Y6" s="184"/>
      <c r="Z6" s="97"/>
      <c r="AA6" s="97"/>
      <c r="AB6" s="97"/>
      <c r="AC6" s="97"/>
    </row>
    <row r="7" spans="1:29" ht="18.899999999999999" customHeight="1">
      <c r="A7" s="64">
        <v>5</v>
      </c>
      <c r="B7" s="120" t="s">
        <v>63</v>
      </c>
      <c r="C7" s="212">
        <v>2864</v>
      </c>
      <c r="D7" s="213"/>
      <c r="E7" s="212"/>
      <c r="F7" s="213"/>
      <c r="G7" s="213"/>
      <c r="H7" s="213"/>
      <c r="I7" s="213"/>
      <c r="J7" s="213"/>
      <c r="K7" s="215"/>
      <c r="L7" s="215"/>
      <c r="M7" s="215"/>
      <c r="N7" s="215"/>
      <c r="O7" s="215"/>
      <c r="P7" s="213"/>
      <c r="Q7" s="213"/>
      <c r="R7" s="213"/>
      <c r="S7" s="213"/>
      <c r="T7" s="216">
        <f>SUM(C7:S7)</f>
        <v>2864</v>
      </c>
      <c r="U7" s="169">
        <f>SUM(C7:S7)/20</f>
        <v>143.19999999999999</v>
      </c>
      <c r="V7" s="183"/>
      <c r="W7" s="185"/>
      <c r="X7" s="185"/>
      <c r="Y7" s="184"/>
      <c r="Z7" s="97"/>
      <c r="AA7" s="97"/>
      <c r="AB7" s="97"/>
      <c r="AC7" s="97"/>
    </row>
    <row r="8" spans="1:29" ht="18.899999999999999" customHeight="1">
      <c r="A8" s="64">
        <v>6</v>
      </c>
      <c r="B8" s="120" t="s">
        <v>51</v>
      </c>
      <c r="C8" s="210">
        <v>2861</v>
      </c>
      <c r="D8" s="211"/>
      <c r="E8" s="211"/>
      <c r="F8" s="211"/>
      <c r="G8" s="211"/>
      <c r="H8" s="211"/>
      <c r="I8" s="214"/>
      <c r="J8" s="214"/>
      <c r="K8" s="214"/>
      <c r="L8" s="214"/>
      <c r="M8" s="214"/>
      <c r="N8" s="211"/>
      <c r="O8" s="211"/>
      <c r="P8" s="211"/>
      <c r="Q8" s="211"/>
      <c r="R8" s="211"/>
      <c r="S8" s="211"/>
      <c r="T8" s="216">
        <f>SUM(C8:S8)</f>
        <v>2861</v>
      </c>
      <c r="U8" s="169">
        <f>SUM(C8:S8)/20</f>
        <v>143.05000000000001</v>
      </c>
      <c r="V8" s="183"/>
      <c r="W8" s="185"/>
      <c r="X8" s="185"/>
      <c r="Y8" s="184"/>
      <c r="Z8" s="97"/>
      <c r="AA8" s="97"/>
      <c r="AB8" s="97"/>
      <c r="AC8" s="97"/>
    </row>
    <row r="9" spans="1:29" ht="18.899999999999999" customHeight="1">
      <c r="A9" s="64">
        <v>7</v>
      </c>
      <c r="B9" s="120" t="s">
        <v>23</v>
      </c>
      <c r="C9" s="214">
        <v>2844</v>
      </c>
      <c r="D9" s="214"/>
      <c r="E9" s="211"/>
      <c r="F9" s="211"/>
      <c r="G9" s="211"/>
      <c r="H9" s="211"/>
      <c r="I9" s="211"/>
      <c r="J9" s="211"/>
      <c r="K9" s="214"/>
      <c r="L9" s="214"/>
      <c r="M9" s="214"/>
      <c r="N9" s="214"/>
      <c r="O9" s="214"/>
      <c r="P9" s="211"/>
      <c r="Q9" s="211"/>
      <c r="R9" s="211"/>
      <c r="S9" s="211"/>
      <c r="T9" s="216">
        <f>SUM(C9:S9)</f>
        <v>2844</v>
      </c>
      <c r="U9" s="169">
        <f>SUM(C9:S9)/20</f>
        <v>142.19999999999999</v>
      </c>
      <c r="V9" s="183"/>
      <c r="W9" s="185"/>
      <c r="X9" s="185"/>
      <c r="Y9" s="184"/>
      <c r="Z9" s="97"/>
      <c r="AA9" s="97"/>
      <c r="AB9" s="97"/>
      <c r="AC9" s="97"/>
    </row>
    <row r="10" spans="1:29" ht="18.899999999999999" customHeight="1">
      <c r="A10" s="64">
        <v>8</v>
      </c>
      <c r="B10" s="120" t="s">
        <v>24</v>
      </c>
      <c r="C10" s="210">
        <v>2802</v>
      </c>
      <c r="D10" s="211"/>
      <c r="E10" s="211"/>
      <c r="F10" s="211"/>
      <c r="G10" s="211"/>
      <c r="H10" s="211"/>
      <c r="I10" s="214"/>
      <c r="J10" s="214"/>
      <c r="K10" s="214"/>
      <c r="L10" s="214"/>
      <c r="M10" s="214"/>
      <c r="N10" s="211"/>
      <c r="O10" s="211"/>
      <c r="P10" s="211"/>
      <c r="Q10" s="211"/>
      <c r="R10" s="211"/>
      <c r="S10" s="211"/>
      <c r="T10" s="216">
        <f>SUM(C10:S10)</f>
        <v>2802</v>
      </c>
      <c r="U10" s="169">
        <f>SUM(C10:S10)/20</f>
        <v>140.1</v>
      </c>
      <c r="V10" s="183"/>
      <c r="W10" s="185"/>
      <c r="X10" s="185"/>
      <c r="Y10" s="184"/>
      <c r="Z10" s="97"/>
      <c r="AA10" s="97"/>
      <c r="AB10" s="97"/>
      <c r="AC10" s="97"/>
    </row>
    <row r="11" spans="1:29" ht="18.899999999999999" customHeight="1">
      <c r="A11" s="64">
        <v>9</v>
      </c>
      <c r="B11" s="120" t="s">
        <v>22</v>
      </c>
      <c r="C11" s="210">
        <v>2769</v>
      </c>
      <c r="D11" s="211"/>
      <c r="E11" s="211"/>
      <c r="F11" s="211"/>
      <c r="G11" s="211"/>
      <c r="H11" s="211"/>
      <c r="I11" s="214"/>
      <c r="J11" s="214"/>
      <c r="K11" s="214"/>
      <c r="L11" s="214"/>
      <c r="M11" s="214"/>
      <c r="N11" s="211"/>
      <c r="O11" s="211"/>
      <c r="P11" s="211"/>
      <c r="Q11" s="211"/>
      <c r="R11" s="211"/>
      <c r="S11" s="211"/>
      <c r="T11" s="216">
        <f>SUM(C11:S11)</f>
        <v>2769</v>
      </c>
      <c r="U11" s="169">
        <f>SUM(C11:S11)/20</f>
        <v>138.44999999999999</v>
      </c>
      <c r="V11" s="183"/>
      <c r="W11" s="184"/>
      <c r="X11" s="185"/>
      <c r="Y11" s="184"/>
      <c r="Z11" s="97"/>
      <c r="AA11" s="97"/>
      <c r="AB11" s="97"/>
      <c r="AC11" s="97"/>
    </row>
    <row r="12" spans="1:29" ht="18.899999999999999" customHeight="1">
      <c r="A12" s="186"/>
      <c r="B12" s="84"/>
      <c r="C12" s="384" t="s">
        <v>1</v>
      </c>
      <c r="D12" s="385"/>
      <c r="E12" s="82"/>
      <c r="F12" s="82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187"/>
      <c r="W12" s="97"/>
      <c r="X12" s="97"/>
      <c r="Y12" s="97"/>
      <c r="Z12" s="97"/>
      <c r="AA12" s="97"/>
      <c r="AB12" s="97"/>
      <c r="AC12" s="97"/>
    </row>
    <row r="13" spans="1:29" ht="18.899999999999999" customHeight="1">
      <c r="A13" s="64"/>
      <c r="B13" s="168" t="s">
        <v>0</v>
      </c>
      <c r="C13" s="209">
        <v>45540</v>
      </c>
      <c r="D13" s="209"/>
      <c r="E13" s="209"/>
      <c r="F13" s="209"/>
      <c r="G13" s="209"/>
      <c r="H13" s="209"/>
      <c r="I13" s="208"/>
      <c r="J13" s="208"/>
      <c r="K13" s="208"/>
      <c r="L13" s="208"/>
      <c r="M13" s="208"/>
      <c r="N13" s="208"/>
      <c r="O13" s="208"/>
      <c r="P13" s="209"/>
      <c r="Q13" s="209"/>
      <c r="R13" s="208"/>
      <c r="S13" s="208"/>
      <c r="T13" s="178" t="s">
        <v>13</v>
      </c>
      <c r="U13" s="179" t="s">
        <v>14</v>
      </c>
      <c r="V13" s="183"/>
      <c r="W13" s="97"/>
      <c r="X13" s="97"/>
      <c r="Y13" s="97"/>
      <c r="Z13" s="97"/>
      <c r="AA13" s="97"/>
      <c r="AB13" s="97"/>
      <c r="AC13" s="97"/>
    </row>
    <row r="14" spans="1:29" ht="18.899999999999999" customHeight="1">
      <c r="A14" s="64">
        <v>1</v>
      </c>
      <c r="B14" s="120" t="s">
        <v>28</v>
      </c>
      <c r="C14" s="210">
        <v>2796</v>
      </c>
      <c r="D14" s="211"/>
      <c r="E14" s="211"/>
      <c r="F14" s="211"/>
      <c r="G14" s="211"/>
      <c r="H14" s="211"/>
      <c r="I14" s="214"/>
      <c r="J14" s="214"/>
      <c r="K14" s="214"/>
      <c r="L14" s="214"/>
      <c r="M14" s="214"/>
      <c r="N14" s="211"/>
      <c r="O14" s="211"/>
      <c r="P14" s="211"/>
      <c r="Q14" s="211"/>
      <c r="R14" s="213"/>
      <c r="S14" s="213"/>
      <c r="T14" s="216">
        <f>SUM(C14:S14)</f>
        <v>2796</v>
      </c>
      <c r="U14" s="169">
        <f>SUM(C14:S14)/20</f>
        <v>139.80000000000001</v>
      </c>
      <c r="V14" s="188"/>
      <c r="W14" s="97"/>
      <c r="X14" s="97"/>
      <c r="Y14" s="97"/>
      <c r="Z14" s="97"/>
      <c r="AA14" s="97"/>
      <c r="AB14" s="97"/>
      <c r="AC14" s="97"/>
    </row>
    <row r="15" spans="1:29" ht="18.899999999999999" customHeight="1">
      <c r="A15" s="64">
        <v>2</v>
      </c>
      <c r="B15" s="123" t="s">
        <v>57</v>
      </c>
      <c r="C15" s="212">
        <v>2787</v>
      </c>
      <c r="D15" s="213"/>
      <c r="E15" s="213"/>
      <c r="F15" s="213"/>
      <c r="G15" s="213"/>
      <c r="H15" s="213"/>
      <c r="I15" s="215"/>
      <c r="J15" s="215"/>
      <c r="K15" s="215"/>
      <c r="L15" s="215"/>
      <c r="M15" s="215"/>
      <c r="N15" s="213"/>
      <c r="O15" s="213"/>
      <c r="P15" s="213"/>
      <c r="Q15" s="213"/>
      <c r="R15" s="213"/>
      <c r="S15" s="213"/>
      <c r="T15" s="216">
        <f>SUM(C15:S15)</f>
        <v>2787</v>
      </c>
      <c r="U15" s="169">
        <f>SUM(C15:S15)/20</f>
        <v>139.35</v>
      </c>
      <c r="V15" s="188"/>
      <c r="W15" s="97"/>
      <c r="X15" s="97"/>
      <c r="Y15" s="97"/>
      <c r="Z15" s="97"/>
      <c r="AA15" s="97"/>
      <c r="AB15" s="97"/>
      <c r="AC15" s="97"/>
    </row>
    <row r="16" spans="1:29" ht="18.899999999999999" customHeight="1">
      <c r="A16" s="64">
        <v>3</v>
      </c>
      <c r="B16" s="120" t="s">
        <v>27</v>
      </c>
      <c r="C16" s="210">
        <v>2758</v>
      </c>
      <c r="D16" s="211"/>
      <c r="E16" s="211"/>
      <c r="F16" s="211"/>
      <c r="G16" s="211"/>
      <c r="H16" s="211"/>
      <c r="I16" s="214"/>
      <c r="J16" s="214"/>
      <c r="K16" s="214"/>
      <c r="L16" s="214"/>
      <c r="M16" s="214"/>
      <c r="N16" s="211"/>
      <c r="O16" s="211"/>
      <c r="P16" s="211"/>
      <c r="Q16" s="211"/>
      <c r="R16" s="213"/>
      <c r="S16" s="213"/>
      <c r="T16" s="216">
        <f>SUM(C16:S16)</f>
        <v>2758</v>
      </c>
      <c r="U16" s="169">
        <f>SUM(C16:S16)/20</f>
        <v>137.9</v>
      </c>
      <c r="V16" s="188"/>
      <c r="W16" s="97"/>
      <c r="X16" s="97"/>
      <c r="Y16" s="97"/>
      <c r="Z16" s="97"/>
      <c r="AA16" s="97"/>
      <c r="AB16" s="97"/>
      <c r="AC16" s="97"/>
    </row>
    <row r="17" spans="1:29" ht="18.899999999999999" customHeight="1">
      <c r="A17" s="64">
        <v>4</v>
      </c>
      <c r="B17" s="120" t="s">
        <v>12</v>
      </c>
      <c r="C17" s="210">
        <v>2754</v>
      </c>
      <c r="D17" s="211"/>
      <c r="E17" s="211"/>
      <c r="F17" s="211"/>
      <c r="G17" s="211"/>
      <c r="H17" s="211"/>
      <c r="I17" s="214"/>
      <c r="J17" s="214"/>
      <c r="K17" s="214"/>
      <c r="L17" s="214"/>
      <c r="M17" s="214"/>
      <c r="N17" s="211"/>
      <c r="O17" s="211"/>
      <c r="P17" s="211"/>
      <c r="Q17" s="211"/>
      <c r="R17" s="213"/>
      <c r="S17" s="213"/>
      <c r="T17" s="216">
        <f>SUM(C17:S17)</f>
        <v>2754</v>
      </c>
      <c r="U17" s="169">
        <f>SUM(C17:S17)/20</f>
        <v>137.69999999999999</v>
      </c>
      <c r="V17" s="188"/>
      <c r="W17" s="97"/>
      <c r="X17" s="97"/>
      <c r="Y17" s="97"/>
      <c r="Z17" s="97"/>
      <c r="AA17" s="97"/>
      <c r="AB17" s="97"/>
      <c r="AC17" s="97"/>
    </row>
    <row r="18" spans="1:29" ht="18.899999999999999" customHeight="1">
      <c r="A18" s="64">
        <v>5</v>
      </c>
      <c r="B18" s="363" t="s">
        <v>88</v>
      </c>
      <c r="C18" s="399">
        <v>2712</v>
      </c>
      <c r="D18" s="209"/>
      <c r="E18" s="209"/>
      <c r="F18" s="209"/>
      <c r="G18" s="209"/>
      <c r="H18" s="209"/>
      <c r="I18" s="208"/>
      <c r="J18" s="211"/>
      <c r="K18" s="214"/>
      <c r="L18" s="214"/>
      <c r="M18" s="214"/>
      <c r="N18" s="214"/>
      <c r="O18" s="214"/>
      <c r="P18" s="211"/>
      <c r="Q18" s="211"/>
      <c r="R18" s="211"/>
      <c r="S18" s="211"/>
      <c r="T18" s="364">
        <f>SUM(C18:S18)</f>
        <v>2712</v>
      </c>
      <c r="U18" s="169">
        <f>SUM(C18:S18)/20</f>
        <v>135.6</v>
      </c>
      <c r="V18" s="188"/>
      <c r="W18" s="97"/>
      <c r="X18" s="97"/>
      <c r="Y18" s="97"/>
      <c r="Z18" s="97"/>
      <c r="AA18" s="97"/>
      <c r="AB18" s="97"/>
      <c r="AC18" s="97"/>
    </row>
    <row r="19" spans="1:29" ht="18.899999999999999" customHeight="1">
      <c r="A19" s="64">
        <v>6</v>
      </c>
      <c r="B19" s="120" t="s">
        <v>76</v>
      </c>
      <c r="C19" s="214">
        <v>2690</v>
      </c>
      <c r="D19" s="300"/>
      <c r="E19" s="300"/>
      <c r="F19" s="214"/>
      <c r="G19" s="300"/>
      <c r="H19" s="300"/>
      <c r="I19" s="300"/>
      <c r="J19" s="293"/>
      <c r="K19" s="300"/>
      <c r="L19" s="300"/>
      <c r="M19" s="300"/>
      <c r="N19" s="300"/>
      <c r="O19" s="300"/>
      <c r="P19" s="300"/>
      <c r="Q19" s="300"/>
      <c r="R19" s="300"/>
      <c r="S19" s="300"/>
      <c r="T19" s="216">
        <f>SUM(C19:S19)</f>
        <v>2690</v>
      </c>
      <c r="U19" s="169">
        <f>SUM(C19:S19)/20</f>
        <v>134.5</v>
      </c>
      <c r="V19" s="188"/>
      <c r="W19" s="97"/>
      <c r="X19" s="97"/>
      <c r="Y19" s="97"/>
      <c r="Z19" s="97"/>
      <c r="AA19" s="97"/>
      <c r="AB19" s="97"/>
      <c r="AC19" s="97"/>
    </row>
    <row r="20" spans="1:29" ht="18.899999999999999" customHeight="1">
      <c r="A20" s="64">
        <v>7</v>
      </c>
      <c r="B20" s="120" t="s">
        <v>34</v>
      </c>
      <c r="C20" s="215">
        <v>2670</v>
      </c>
      <c r="D20" s="213"/>
      <c r="E20" s="213"/>
      <c r="F20" s="213"/>
      <c r="G20" s="213"/>
      <c r="H20" s="213"/>
      <c r="I20" s="215"/>
      <c r="J20" s="215"/>
      <c r="K20" s="215"/>
      <c r="L20" s="215"/>
      <c r="M20" s="215"/>
      <c r="N20" s="213"/>
      <c r="O20" s="213"/>
      <c r="P20" s="213"/>
      <c r="Q20" s="213"/>
      <c r="R20" s="213"/>
      <c r="S20" s="213"/>
      <c r="T20" s="216">
        <f>SUM(C20:S20)</f>
        <v>2670</v>
      </c>
      <c r="U20" s="169">
        <f>SUM(C20:S20)/20</f>
        <v>133.5</v>
      </c>
      <c r="V20" s="188"/>
      <c r="W20" s="97"/>
      <c r="X20" s="97"/>
      <c r="Y20" s="97"/>
      <c r="Z20" s="97"/>
      <c r="AA20" s="97"/>
      <c r="AB20" s="97"/>
      <c r="AC20" s="97"/>
    </row>
    <row r="21" spans="1:29" ht="18.899999999999999" customHeight="1">
      <c r="A21" s="64">
        <v>8</v>
      </c>
      <c r="B21" s="120" t="s">
        <v>26</v>
      </c>
      <c r="C21" s="210">
        <v>2640</v>
      </c>
      <c r="D21" s="211"/>
      <c r="E21" s="211"/>
      <c r="F21" s="211"/>
      <c r="G21" s="211"/>
      <c r="H21" s="211"/>
      <c r="I21" s="214"/>
      <c r="J21" s="214"/>
      <c r="K21" s="214"/>
      <c r="L21" s="214"/>
      <c r="M21" s="214"/>
      <c r="N21" s="211"/>
      <c r="O21" s="211"/>
      <c r="P21" s="211"/>
      <c r="Q21" s="211"/>
      <c r="R21" s="213"/>
      <c r="S21" s="213"/>
      <c r="T21" s="216">
        <f>SUM(C21:S21)</f>
        <v>2640</v>
      </c>
      <c r="U21" s="169">
        <f>SUM(C21:S21)/20</f>
        <v>132</v>
      </c>
      <c r="V21" s="188"/>
      <c r="W21" s="386"/>
      <c r="X21" s="386"/>
      <c r="Y21" s="386"/>
      <c r="Z21" s="97"/>
      <c r="AA21" s="97"/>
      <c r="AB21" s="97"/>
      <c r="AC21" s="97"/>
    </row>
    <row r="22" spans="1:29" ht="18.899999999999999" customHeight="1">
      <c r="A22" s="64">
        <v>9</v>
      </c>
      <c r="B22" s="120" t="s">
        <v>44</v>
      </c>
      <c r="C22" s="210">
        <v>2631</v>
      </c>
      <c r="D22" s="213"/>
      <c r="E22" s="213"/>
      <c r="F22" s="213"/>
      <c r="G22" s="213"/>
      <c r="H22" s="213"/>
      <c r="I22" s="213"/>
      <c r="J22" s="213"/>
      <c r="K22" s="215"/>
      <c r="L22" s="215"/>
      <c r="M22" s="215"/>
      <c r="N22" s="215"/>
      <c r="O22" s="215"/>
      <c r="P22" s="213"/>
      <c r="Q22" s="213"/>
      <c r="R22" s="213"/>
      <c r="S22" s="213"/>
      <c r="T22" s="216">
        <f>SUM(C22:S22)</f>
        <v>2631</v>
      </c>
      <c r="U22" s="169">
        <f>SUM(C22:S22)/20</f>
        <v>131.55000000000001</v>
      </c>
      <c r="V22" s="188"/>
      <c r="W22" s="338"/>
      <c r="X22" s="338"/>
      <c r="Y22" s="338"/>
      <c r="Z22" s="97"/>
      <c r="AA22" s="97"/>
      <c r="AB22" s="97"/>
      <c r="AC22" s="97"/>
    </row>
    <row r="23" spans="1:29" ht="18.899999999999999" customHeight="1">
      <c r="A23" s="64">
        <v>10</v>
      </c>
      <c r="B23" s="120" t="s">
        <v>3</v>
      </c>
      <c r="C23" s="210">
        <v>2626</v>
      </c>
      <c r="D23" s="211"/>
      <c r="E23" s="211"/>
      <c r="F23" s="211"/>
      <c r="G23" s="211"/>
      <c r="H23" s="211"/>
      <c r="I23" s="214"/>
      <c r="J23" s="214"/>
      <c r="K23" s="214"/>
      <c r="L23" s="214"/>
      <c r="M23" s="214"/>
      <c r="N23" s="211"/>
      <c r="O23" s="211"/>
      <c r="P23" s="211"/>
      <c r="Q23" s="211"/>
      <c r="R23" s="213"/>
      <c r="S23" s="213"/>
      <c r="T23" s="216">
        <f>SUM(C23:S23)</f>
        <v>2626</v>
      </c>
      <c r="U23" s="169">
        <f>SUM(C23:S23)/20</f>
        <v>131.30000000000001</v>
      </c>
      <c r="V23" s="188"/>
      <c r="W23" s="338"/>
      <c r="X23" s="338"/>
      <c r="Y23" s="338"/>
      <c r="Z23" s="97"/>
      <c r="AA23" s="97"/>
      <c r="AB23" s="97"/>
      <c r="AC23" s="97"/>
    </row>
    <row r="24" spans="1:29" ht="18.899999999999999" customHeight="1">
      <c r="A24" s="64">
        <v>11</v>
      </c>
      <c r="B24" s="120" t="s">
        <v>74</v>
      </c>
      <c r="C24" s="214">
        <v>1290</v>
      </c>
      <c r="D24" s="214"/>
      <c r="E24" s="293"/>
      <c r="F24" s="300"/>
      <c r="G24" s="300"/>
      <c r="H24" s="300"/>
      <c r="I24" s="300"/>
      <c r="J24" s="300"/>
      <c r="K24" s="300"/>
      <c r="L24" s="300"/>
      <c r="M24" s="293"/>
      <c r="N24" s="300"/>
      <c r="O24" s="293"/>
      <c r="P24" s="293"/>
      <c r="Q24" s="293"/>
      <c r="R24" s="293"/>
      <c r="S24" s="293"/>
      <c r="T24" s="216">
        <f>SUM(C24:S24)</f>
        <v>1290</v>
      </c>
      <c r="U24" s="169">
        <f>SUM(C24:S24)/10</f>
        <v>129</v>
      </c>
      <c r="V24" s="188"/>
      <c r="W24" s="386"/>
      <c r="X24" s="386"/>
      <c r="Y24" s="386"/>
      <c r="Z24" s="97"/>
      <c r="AA24" s="97"/>
      <c r="AB24" s="97"/>
      <c r="AC24" s="97"/>
    </row>
    <row r="25" spans="1:29" ht="18.899999999999999" customHeight="1">
      <c r="A25" s="64">
        <v>12</v>
      </c>
      <c r="B25" s="120" t="s">
        <v>52</v>
      </c>
      <c r="C25" s="210">
        <v>2579</v>
      </c>
      <c r="D25" s="211"/>
      <c r="E25" s="211"/>
      <c r="F25" s="211"/>
      <c r="G25" s="211"/>
      <c r="H25" s="211"/>
      <c r="I25" s="214"/>
      <c r="J25" s="214"/>
      <c r="K25" s="214"/>
      <c r="L25" s="214"/>
      <c r="M25" s="214"/>
      <c r="N25" s="211"/>
      <c r="O25" s="211"/>
      <c r="P25" s="211"/>
      <c r="Q25" s="211"/>
      <c r="R25" s="213"/>
      <c r="S25" s="213"/>
      <c r="T25" s="216">
        <f>SUM(C25:S25)</f>
        <v>2579</v>
      </c>
      <c r="U25" s="169">
        <f>SUM(C25:S25)/20</f>
        <v>128.94999999999999</v>
      </c>
      <c r="V25" s="188"/>
      <c r="W25" s="105"/>
      <c r="X25" s="105"/>
      <c r="Y25" s="105"/>
      <c r="Z25" s="97"/>
      <c r="AA25" s="97"/>
      <c r="AB25" s="97"/>
      <c r="AC25" s="97"/>
    </row>
    <row r="26" spans="1:29" ht="18.899999999999999" customHeight="1">
      <c r="A26" s="64"/>
      <c r="B26" s="84"/>
      <c r="C26" s="384" t="s">
        <v>1</v>
      </c>
      <c r="D26" s="385"/>
      <c r="E26" s="82"/>
      <c r="F26" s="82"/>
      <c r="G26" s="77"/>
      <c r="H26" s="77"/>
      <c r="I26" s="77"/>
      <c r="J26" s="77"/>
      <c r="K26" s="78"/>
      <c r="L26" s="78"/>
      <c r="M26" s="78"/>
      <c r="N26" s="78"/>
      <c r="O26" s="79"/>
      <c r="P26" s="80"/>
      <c r="Q26" s="80"/>
      <c r="R26" s="80"/>
      <c r="S26" s="80"/>
      <c r="T26" s="81"/>
      <c r="U26" s="76"/>
      <c r="V26" s="188"/>
      <c r="W26" s="105"/>
      <c r="X26" s="105"/>
      <c r="Y26" s="105"/>
      <c r="Z26" s="97"/>
      <c r="AA26" s="97"/>
      <c r="AB26" s="97"/>
      <c r="AC26" s="97"/>
    </row>
    <row r="27" spans="1:29" ht="18.899999999999999" customHeight="1">
      <c r="A27" s="64"/>
      <c r="B27" s="168" t="s">
        <v>6</v>
      </c>
      <c r="C27" s="209">
        <v>45540</v>
      </c>
      <c r="D27" s="209"/>
      <c r="E27" s="209"/>
      <c r="F27" s="209"/>
      <c r="G27" s="209"/>
      <c r="H27" s="209"/>
      <c r="I27" s="208"/>
      <c r="J27" s="208"/>
      <c r="K27" s="208"/>
      <c r="L27" s="208"/>
      <c r="M27" s="208"/>
      <c r="N27" s="208"/>
      <c r="O27" s="208"/>
      <c r="P27" s="209"/>
      <c r="Q27" s="209"/>
      <c r="R27" s="208"/>
      <c r="S27" s="208"/>
      <c r="T27" s="178" t="s">
        <v>13</v>
      </c>
      <c r="U27" s="179" t="s">
        <v>14</v>
      </c>
      <c r="V27" s="188"/>
      <c r="W27" s="189"/>
      <c r="X27" s="189"/>
      <c r="Y27" s="189"/>
      <c r="Z27" s="97"/>
      <c r="AA27" s="97"/>
      <c r="AB27" s="97"/>
      <c r="AC27" s="97"/>
    </row>
    <row r="28" spans="1:29" ht="18.899999999999999" customHeight="1">
      <c r="A28" s="64">
        <v>1</v>
      </c>
      <c r="B28" s="120" t="s">
        <v>50</v>
      </c>
      <c r="C28" s="215">
        <v>2541</v>
      </c>
      <c r="D28" s="213"/>
      <c r="E28" s="213"/>
      <c r="F28" s="213"/>
      <c r="G28" s="213"/>
      <c r="H28" s="213"/>
      <c r="I28" s="215"/>
      <c r="J28" s="215"/>
      <c r="K28" s="215"/>
      <c r="L28" s="215"/>
      <c r="M28" s="215"/>
      <c r="N28" s="213"/>
      <c r="O28" s="213"/>
      <c r="P28" s="213"/>
      <c r="Q28" s="213"/>
      <c r="R28" s="211"/>
      <c r="S28" s="211"/>
      <c r="T28" s="216">
        <f>SUM(C28:S28)</f>
        <v>2541</v>
      </c>
      <c r="U28" s="169">
        <f>SUM(C28:S28)/20</f>
        <v>127.05</v>
      </c>
      <c r="V28" s="188"/>
      <c r="W28" s="189"/>
      <c r="X28" s="189"/>
      <c r="Y28" s="189"/>
      <c r="Z28" s="97"/>
      <c r="AA28" s="97"/>
      <c r="AB28" s="97"/>
      <c r="AC28" s="97"/>
    </row>
    <row r="29" spans="1:29" ht="18.899999999999999" customHeight="1">
      <c r="A29" s="64">
        <v>2</v>
      </c>
      <c r="B29" s="120" t="s">
        <v>30</v>
      </c>
      <c r="C29" s="215">
        <v>2541</v>
      </c>
      <c r="D29" s="211"/>
      <c r="E29" s="215"/>
      <c r="F29" s="215"/>
      <c r="G29" s="215"/>
      <c r="H29" s="211"/>
      <c r="I29" s="211"/>
      <c r="J29" s="210"/>
      <c r="K29" s="210"/>
      <c r="L29" s="210"/>
      <c r="M29" s="217"/>
      <c r="N29" s="215"/>
      <c r="O29" s="217"/>
      <c r="P29" s="217"/>
      <c r="Q29" s="217"/>
      <c r="R29" s="211"/>
      <c r="S29" s="211"/>
      <c r="T29" s="216">
        <f>SUM(C29:S29)</f>
        <v>2541</v>
      </c>
      <c r="U29" s="169">
        <f>SUM(C29:S29)/20</f>
        <v>127.05</v>
      </c>
      <c r="V29" s="188"/>
      <c r="W29" s="189"/>
      <c r="X29" s="189"/>
      <c r="Y29" s="189"/>
      <c r="Z29" s="97"/>
      <c r="AA29" s="97"/>
      <c r="AB29" s="97"/>
      <c r="AC29" s="97"/>
    </row>
    <row r="30" spans="1:29" ht="18.899999999999999" customHeight="1">
      <c r="A30" s="64">
        <v>3</v>
      </c>
      <c r="B30" s="120" t="s">
        <v>29</v>
      </c>
      <c r="C30" s="215">
        <v>2489</v>
      </c>
      <c r="D30" s="211"/>
      <c r="E30" s="215"/>
      <c r="F30" s="215"/>
      <c r="G30" s="215"/>
      <c r="H30" s="211"/>
      <c r="I30" s="211"/>
      <c r="J30" s="210"/>
      <c r="K30" s="210"/>
      <c r="L30" s="210"/>
      <c r="M30" s="217"/>
      <c r="N30" s="215"/>
      <c r="O30" s="217"/>
      <c r="P30" s="217"/>
      <c r="Q30" s="217"/>
      <c r="R30" s="211"/>
      <c r="S30" s="211"/>
      <c r="T30" s="216">
        <f>SUM(C30:S30)</f>
        <v>2489</v>
      </c>
      <c r="U30" s="169">
        <f>SUM(C30:S30)/20</f>
        <v>124.45</v>
      </c>
      <c r="V30" s="188"/>
      <c r="W30" s="189"/>
      <c r="X30" s="189"/>
      <c r="Y30" s="189"/>
      <c r="Z30" s="97"/>
      <c r="AA30" s="97"/>
      <c r="AB30" s="97"/>
      <c r="AC30" s="97"/>
    </row>
    <row r="31" spans="1:29" ht="18.899999999999999" customHeight="1">
      <c r="A31" s="64">
        <v>4</v>
      </c>
      <c r="B31" s="123" t="s">
        <v>58</v>
      </c>
      <c r="C31" s="214">
        <v>2418</v>
      </c>
      <c r="D31" s="214"/>
      <c r="E31" s="211"/>
      <c r="F31" s="211"/>
      <c r="G31" s="211"/>
      <c r="H31" s="211"/>
      <c r="I31" s="211"/>
      <c r="J31" s="211"/>
      <c r="K31" s="214"/>
      <c r="L31" s="214"/>
      <c r="M31" s="214"/>
      <c r="N31" s="214"/>
      <c r="O31" s="214"/>
      <c r="P31" s="211"/>
      <c r="Q31" s="211"/>
      <c r="R31" s="211"/>
      <c r="S31" s="211"/>
      <c r="T31" s="216">
        <f>SUM(C31:S31)</f>
        <v>2418</v>
      </c>
      <c r="U31" s="169">
        <f>SUM(C31:S31)/20</f>
        <v>120.9</v>
      </c>
      <c r="V31" s="188"/>
      <c r="W31" s="190"/>
      <c r="X31" s="190"/>
      <c r="Y31" s="190"/>
      <c r="Z31" s="97"/>
      <c r="AA31" s="97"/>
      <c r="AB31" s="97"/>
      <c r="AC31" s="97"/>
    </row>
    <row r="32" spans="1:29" ht="18.899999999999999" customHeight="1">
      <c r="A32" s="64">
        <v>5</v>
      </c>
      <c r="B32" s="120" t="s">
        <v>60</v>
      </c>
      <c r="C32" s="212">
        <v>2400</v>
      </c>
      <c r="D32" s="213"/>
      <c r="E32" s="213"/>
      <c r="F32" s="213"/>
      <c r="G32" s="213"/>
      <c r="H32" s="213"/>
      <c r="I32" s="215"/>
      <c r="J32" s="215"/>
      <c r="K32" s="215"/>
      <c r="L32" s="215"/>
      <c r="M32" s="215"/>
      <c r="N32" s="213"/>
      <c r="O32" s="213"/>
      <c r="P32" s="213"/>
      <c r="Q32" s="213"/>
      <c r="R32" s="211"/>
      <c r="S32" s="211"/>
      <c r="T32" s="216">
        <f>SUM(C32:S32)</f>
        <v>2400</v>
      </c>
      <c r="U32" s="169">
        <f>SUM(C32:S32)/20</f>
        <v>120</v>
      </c>
      <c r="V32" s="188"/>
      <c r="W32" s="189"/>
      <c r="X32" s="189"/>
      <c r="Y32" s="189"/>
      <c r="Z32" s="97"/>
      <c r="AA32" s="97"/>
      <c r="AB32" s="97"/>
      <c r="AC32" s="97"/>
    </row>
    <row r="33" spans="1:29" ht="18.899999999999999" customHeight="1">
      <c r="A33" s="64">
        <v>6</v>
      </c>
      <c r="B33" s="120" t="s">
        <v>38</v>
      </c>
      <c r="C33" s="214">
        <v>2362</v>
      </c>
      <c r="D33" s="214"/>
      <c r="E33" s="211"/>
      <c r="F33" s="211"/>
      <c r="G33" s="211"/>
      <c r="H33" s="211"/>
      <c r="I33" s="211"/>
      <c r="J33" s="210"/>
      <c r="K33" s="210"/>
      <c r="L33" s="210"/>
      <c r="M33" s="217"/>
      <c r="N33" s="217"/>
      <c r="O33" s="217"/>
      <c r="P33" s="217"/>
      <c r="Q33" s="217"/>
      <c r="R33" s="211"/>
      <c r="S33" s="211"/>
      <c r="T33" s="216">
        <f>SUM(C33:S33)</f>
        <v>2362</v>
      </c>
      <c r="U33" s="169">
        <f>SUM(C33:S33)/20</f>
        <v>118.1</v>
      </c>
      <c r="V33" s="188"/>
      <c r="W33" s="189"/>
      <c r="X33" s="189"/>
      <c r="Y33" s="189"/>
      <c r="Z33" s="97"/>
      <c r="AA33" s="97"/>
      <c r="AB33" s="97"/>
      <c r="AC33" s="97"/>
    </row>
    <row r="34" spans="1:29" ht="18.899999999999999" customHeight="1">
      <c r="A34" s="64">
        <v>7</v>
      </c>
      <c r="B34" s="120" t="s">
        <v>89</v>
      </c>
      <c r="C34" s="214">
        <v>0</v>
      </c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300"/>
      <c r="O34" s="300"/>
      <c r="P34" s="293"/>
      <c r="Q34" s="300"/>
      <c r="R34" s="300"/>
      <c r="S34" s="293"/>
      <c r="T34" s="216">
        <f>SUM(C34:S34)</f>
        <v>0</v>
      </c>
      <c r="U34" s="169">
        <f>SUM(C34:S34)/20</f>
        <v>0</v>
      </c>
      <c r="V34" s="188"/>
      <c r="W34" s="189"/>
      <c r="X34" s="189"/>
      <c r="Y34" s="189"/>
      <c r="Z34" s="97"/>
      <c r="AA34" s="97"/>
      <c r="AB34" s="97"/>
      <c r="AC34" s="97"/>
    </row>
    <row r="35" spans="1:29" ht="18.899999999999999" customHeight="1">
      <c r="A35" s="64">
        <v>8</v>
      </c>
      <c r="B35" s="120" t="s">
        <v>32</v>
      </c>
      <c r="C35" s="214">
        <v>0</v>
      </c>
      <c r="D35" s="214"/>
      <c r="E35" s="211"/>
      <c r="F35" s="211"/>
      <c r="G35" s="211"/>
      <c r="H35" s="211"/>
      <c r="I35" s="211"/>
      <c r="J35" s="210"/>
      <c r="K35" s="210"/>
      <c r="L35" s="210"/>
      <c r="M35" s="217"/>
      <c r="N35" s="217"/>
      <c r="O35" s="217"/>
      <c r="P35" s="217"/>
      <c r="Q35" s="217"/>
      <c r="R35" s="211"/>
      <c r="S35" s="211"/>
      <c r="T35" s="216">
        <f>SUM(C35:S35)</f>
        <v>0</v>
      </c>
      <c r="U35" s="169">
        <f>SUM(C35:S35)/20</f>
        <v>0</v>
      </c>
      <c r="V35" s="188"/>
      <c r="W35" s="380"/>
      <c r="X35" s="380"/>
      <c r="Y35" s="380"/>
      <c r="Z35" s="97"/>
      <c r="AA35" s="97"/>
      <c r="AB35" s="97"/>
      <c r="AC35" s="97"/>
    </row>
    <row r="36" spans="1:29" ht="18.899999999999999" customHeight="1">
      <c r="A36" s="64">
        <v>9</v>
      </c>
      <c r="B36" s="120" t="s">
        <v>72</v>
      </c>
      <c r="C36" s="214">
        <v>0</v>
      </c>
      <c r="D36" s="293"/>
      <c r="E36" s="293"/>
      <c r="F36" s="300"/>
      <c r="G36" s="293"/>
      <c r="H36" s="300"/>
      <c r="I36" s="293"/>
      <c r="J36" s="300"/>
      <c r="K36" s="293"/>
      <c r="L36" s="300"/>
      <c r="M36" s="300"/>
      <c r="N36" s="300"/>
      <c r="O36" s="293"/>
      <c r="P36" s="293"/>
      <c r="Q36" s="293"/>
      <c r="R36" s="300"/>
      <c r="S36" s="300"/>
      <c r="T36" s="216">
        <f>SUM(C36:S36)</f>
        <v>0</v>
      </c>
      <c r="U36" s="169">
        <f>SUM(C36:S36)/20</f>
        <v>0</v>
      </c>
      <c r="V36" s="188"/>
      <c r="W36" s="366"/>
      <c r="X36" s="366"/>
      <c r="Y36" s="366"/>
      <c r="Z36" s="97"/>
      <c r="AA36" s="97"/>
      <c r="AB36" s="97"/>
      <c r="AC36" s="97"/>
    </row>
    <row r="37" spans="1:29" ht="18.899999999999999" customHeight="1">
      <c r="A37" s="64">
        <v>10</v>
      </c>
      <c r="B37" s="120" t="s">
        <v>69</v>
      </c>
      <c r="C37" s="212">
        <v>0</v>
      </c>
      <c r="D37" s="212"/>
      <c r="E37" s="212"/>
      <c r="F37" s="212"/>
      <c r="G37" s="212"/>
      <c r="H37" s="212"/>
      <c r="I37" s="212"/>
      <c r="J37" s="212"/>
      <c r="K37" s="212"/>
      <c r="L37" s="215"/>
      <c r="M37" s="215"/>
      <c r="N37" s="213"/>
      <c r="O37" s="213"/>
      <c r="P37" s="213"/>
      <c r="Q37" s="213"/>
      <c r="R37" s="213"/>
      <c r="S37" s="213"/>
      <c r="T37" s="216">
        <f>SUM(C37:S37)</f>
        <v>0</v>
      </c>
      <c r="U37" s="169">
        <f>SUM(C37:S37)/20</f>
        <v>0</v>
      </c>
      <c r="V37" s="188"/>
      <c r="W37" s="105"/>
      <c r="X37" s="105"/>
      <c r="Y37" s="105"/>
      <c r="Z37" s="97"/>
      <c r="AA37" s="97"/>
      <c r="AB37" s="97"/>
      <c r="AC37" s="97"/>
    </row>
    <row r="38" spans="1:29" ht="18.899999999999999" customHeight="1">
      <c r="A38" s="64">
        <v>11</v>
      </c>
      <c r="B38" s="120" t="s">
        <v>31</v>
      </c>
      <c r="C38" s="214">
        <v>0</v>
      </c>
      <c r="D38" s="211"/>
      <c r="E38" s="211"/>
      <c r="F38" s="211"/>
      <c r="G38" s="211"/>
      <c r="H38" s="211"/>
      <c r="I38" s="211"/>
      <c r="J38" s="211"/>
      <c r="K38" s="214"/>
      <c r="L38" s="214"/>
      <c r="M38" s="214"/>
      <c r="N38" s="214"/>
      <c r="O38" s="214"/>
      <c r="P38" s="211"/>
      <c r="Q38" s="211"/>
      <c r="R38" s="211"/>
      <c r="S38" s="211"/>
      <c r="T38" s="216">
        <f>SUM(C38:S38)</f>
        <v>0</v>
      </c>
      <c r="U38" s="169">
        <f>SUM(C38:S38)/20</f>
        <v>0</v>
      </c>
      <c r="V38" s="188"/>
      <c r="W38" s="105"/>
      <c r="X38" s="105"/>
      <c r="Y38" s="105"/>
      <c r="Z38" s="97"/>
      <c r="AA38" s="97"/>
      <c r="AB38" s="97"/>
      <c r="AC38" s="97"/>
    </row>
    <row r="39" spans="1:29" ht="18.899999999999999" customHeight="1">
      <c r="A39" s="102"/>
      <c r="B39" s="168" t="s">
        <v>95</v>
      </c>
      <c r="C39" s="401">
        <v>45540</v>
      </c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16"/>
      <c r="U39" s="169"/>
      <c r="V39" s="188"/>
      <c r="W39" s="380"/>
      <c r="X39" s="380"/>
      <c r="Y39" s="380"/>
      <c r="Z39" s="97"/>
      <c r="AA39" s="97"/>
      <c r="AB39" s="97"/>
      <c r="AC39" s="97"/>
    </row>
    <row r="40" spans="1:29" ht="18.899999999999999" customHeight="1">
      <c r="A40" s="64"/>
      <c r="B40" s="365" t="s">
        <v>96</v>
      </c>
      <c r="C40" s="400">
        <v>2528</v>
      </c>
      <c r="D40" s="211"/>
      <c r="E40" s="211"/>
      <c r="F40" s="211"/>
      <c r="G40" s="211"/>
      <c r="H40" s="211"/>
      <c r="I40" s="211"/>
      <c r="J40" s="211"/>
      <c r="K40" s="214"/>
      <c r="L40" s="214"/>
      <c r="M40" s="214"/>
      <c r="N40" s="214"/>
      <c r="O40" s="214"/>
      <c r="P40" s="211"/>
      <c r="Q40" s="211"/>
      <c r="R40" s="211"/>
      <c r="S40" s="211"/>
      <c r="T40" s="216">
        <f t="shared" ref="T39:T40" si="0">SUM(C40:S40)</f>
        <v>2528</v>
      </c>
      <c r="U40" s="169">
        <f t="shared" ref="U39:U40" si="1">SUM(C40:S40)/20</f>
        <v>126.4</v>
      </c>
      <c r="V40" s="188"/>
      <c r="W40" s="366"/>
      <c r="X40" s="366"/>
      <c r="Y40" s="366"/>
      <c r="Z40" s="97"/>
      <c r="AA40" s="97"/>
      <c r="AB40" s="97"/>
      <c r="AC40" s="97"/>
    </row>
    <row r="41" spans="1:29" ht="18.899999999999999" customHeight="1">
      <c r="A41" s="84"/>
      <c r="B41" s="84"/>
      <c r="C41" s="83"/>
      <c r="D41" s="294"/>
      <c r="E41" s="294"/>
      <c r="F41" s="294"/>
      <c r="G41" s="294"/>
      <c r="H41" s="294"/>
      <c r="I41" s="295"/>
      <c r="J41" s="295"/>
      <c r="K41" s="295"/>
      <c r="L41" s="295"/>
      <c r="M41" s="295"/>
      <c r="N41" s="295"/>
      <c r="O41" s="295"/>
      <c r="P41" s="294"/>
      <c r="Q41" s="294"/>
      <c r="R41" s="295"/>
      <c r="S41" s="295"/>
      <c r="T41" s="83"/>
      <c r="U41" s="83"/>
      <c r="V41" s="188"/>
      <c r="W41" s="380"/>
      <c r="X41" s="380"/>
      <c r="Y41" s="380"/>
      <c r="Z41" s="97"/>
      <c r="AA41" s="97"/>
      <c r="AB41" s="97"/>
      <c r="AC41" s="97"/>
    </row>
    <row r="42" spans="1:29" ht="18.899999999999999" customHeight="1">
      <c r="A42" s="367"/>
      <c r="B42" s="368"/>
      <c r="C42" s="369"/>
      <c r="D42" s="369"/>
      <c r="E42" s="369"/>
      <c r="F42" s="369"/>
      <c r="G42" s="369"/>
      <c r="H42" s="369"/>
      <c r="I42" s="370"/>
      <c r="J42" s="370"/>
      <c r="K42" s="370"/>
      <c r="L42" s="370"/>
      <c r="M42" s="370"/>
      <c r="N42" s="370"/>
      <c r="O42" s="370"/>
      <c r="P42" s="369"/>
      <c r="Q42" s="369"/>
      <c r="R42" s="371"/>
      <c r="S42" s="371"/>
      <c r="T42" s="372"/>
      <c r="U42" s="373"/>
      <c r="V42" s="197"/>
      <c r="W42" s="105"/>
      <c r="X42" s="105"/>
      <c r="Y42" s="105"/>
      <c r="Z42" s="97"/>
      <c r="AA42" s="97"/>
      <c r="AB42" s="97"/>
      <c r="AC42" s="97"/>
    </row>
    <row r="43" spans="1:29" ht="18.899999999999999" customHeight="1">
      <c r="A43" s="36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97"/>
      <c r="W43" s="105"/>
      <c r="X43" s="105"/>
      <c r="Y43" s="105"/>
      <c r="Z43" s="97"/>
      <c r="AA43" s="97"/>
      <c r="AB43" s="97"/>
      <c r="AC43" s="97"/>
    </row>
    <row r="44" spans="1:29" ht="18.899999999999999" customHeight="1">
      <c r="A44" s="36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97"/>
      <c r="W44" s="105"/>
      <c r="X44" s="105"/>
      <c r="Y44" s="105"/>
      <c r="Z44" s="97"/>
      <c r="AA44" s="97"/>
      <c r="AB44" s="97"/>
      <c r="AC44" s="97"/>
    </row>
    <row r="45" spans="1:29" ht="18.600000000000001">
      <c r="A45" s="105"/>
      <c r="B45" s="97"/>
      <c r="C45" s="199"/>
      <c r="D45" s="200"/>
      <c r="E45" s="200"/>
      <c r="F45" s="200"/>
      <c r="G45" s="200"/>
      <c r="H45" s="200"/>
      <c r="I45" s="201"/>
      <c r="J45" s="201"/>
      <c r="K45" s="201"/>
      <c r="L45" s="201"/>
      <c r="M45" s="202"/>
      <c r="N45" s="203"/>
      <c r="O45" s="203"/>
      <c r="P45" s="203"/>
      <c r="Q45" s="203"/>
      <c r="R45" s="203"/>
      <c r="S45" s="203"/>
      <c r="T45" s="204"/>
      <c r="U45" s="205"/>
      <c r="V45" s="197"/>
      <c r="W45" s="105"/>
      <c r="X45" s="105"/>
      <c r="Y45" s="105"/>
      <c r="Z45" s="97"/>
      <c r="AA45" s="97"/>
      <c r="AB45" s="97"/>
      <c r="AC45" s="97"/>
    </row>
    <row r="46" spans="1:29" ht="21">
      <c r="A46" s="111"/>
      <c r="B46" s="164"/>
      <c r="C46" s="164"/>
      <c r="D46" s="112"/>
      <c r="E46" s="191"/>
      <c r="F46" s="191"/>
      <c r="G46" s="191"/>
      <c r="H46" s="191"/>
      <c r="I46" s="191"/>
      <c r="J46" s="191"/>
      <c r="K46" s="192"/>
      <c r="L46" s="192"/>
      <c r="M46" s="193"/>
      <c r="N46" s="193"/>
      <c r="O46" s="194"/>
      <c r="P46" s="195"/>
      <c r="Q46" s="195"/>
      <c r="R46" s="196"/>
      <c r="S46" s="383"/>
      <c r="T46" s="383"/>
      <c r="U46" s="175"/>
      <c r="V46" s="197"/>
      <c r="W46" s="105"/>
      <c r="X46" s="105"/>
      <c r="Y46" s="105"/>
      <c r="Z46" s="97"/>
      <c r="AA46" s="97"/>
      <c r="AB46" s="97"/>
      <c r="AC46" s="97"/>
    </row>
    <row r="47" spans="1:29" ht="18.600000000000001">
      <c r="A47" s="111"/>
      <c r="B47" s="97"/>
      <c r="C47" s="97"/>
      <c r="D47" s="97"/>
      <c r="E47" s="97"/>
      <c r="F47" s="97"/>
      <c r="G47" s="97"/>
      <c r="H47" s="97"/>
      <c r="I47" s="97"/>
      <c r="J47" s="97"/>
      <c r="K47" s="198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97"/>
      <c r="W47" s="380"/>
      <c r="X47" s="380"/>
      <c r="Y47" s="380"/>
      <c r="Z47" s="97"/>
      <c r="AA47" s="97"/>
      <c r="AB47" s="97"/>
      <c r="AC47" s="97"/>
    </row>
    <row r="48" spans="1:29" ht="18.600000000000001">
      <c r="A48" s="111"/>
      <c r="B48" s="106"/>
      <c r="C48" s="106"/>
      <c r="D48" s="112"/>
      <c r="E48" s="199"/>
      <c r="F48" s="200"/>
      <c r="G48" s="200"/>
      <c r="H48" s="200"/>
      <c r="I48" s="200"/>
      <c r="J48" s="200"/>
      <c r="K48" s="201"/>
      <c r="L48" s="201"/>
      <c r="M48" s="201"/>
      <c r="N48" s="201"/>
      <c r="O48" s="202"/>
      <c r="P48" s="203"/>
      <c r="Q48" s="203"/>
      <c r="R48" s="203"/>
      <c r="S48" s="203"/>
      <c r="T48" s="204"/>
      <c r="U48" s="205"/>
      <c r="V48" s="197"/>
      <c r="W48" s="105"/>
      <c r="X48" s="105"/>
      <c r="Y48" s="105"/>
      <c r="Z48" s="97"/>
      <c r="AA48" s="97"/>
      <c r="AB48" s="97"/>
      <c r="AC48" s="97"/>
    </row>
    <row r="49" spans="1:29" ht="18.600000000000001">
      <c r="A49" s="111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97"/>
      <c r="W49" s="105"/>
      <c r="X49" s="105"/>
      <c r="Y49" s="105"/>
      <c r="Z49" s="97"/>
      <c r="AA49" s="97"/>
      <c r="AB49" s="97"/>
      <c r="AC49" s="97"/>
    </row>
    <row r="50" spans="1:29" ht="18.600000000000001">
      <c r="A50" s="105"/>
      <c r="B50" s="106"/>
      <c r="C50" s="106"/>
      <c r="D50" s="112"/>
      <c r="E50" s="199"/>
      <c r="F50" s="200"/>
      <c r="G50" s="200"/>
      <c r="H50" s="200"/>
      <c r="I50" s="200"/>
      <c r="J50" s="200"/>
      <c r="K50" s="201"/>
      <c r="L50" s="201"/>
      <c r="M50" s="201"/>
      <c r="N50" s="201"/>
      <c r="O50" s="202"/>
      <c r="P50" s="203"/>
      <c r="Q50" s="203"/>
      <c r="R50" s="203"/>
      <c r="S50" s="203"/>
      <c r="T50" s="204"/>
      <c r="U50" s="205"/>
      <c r="V50" s="197"/>
      <c r="W50" s="380"/>
      <c r="X50" s="380"/>
      <c r="Y50" s="380"/>
      <c r="Z50" s="97"/>
      <c r="AA50" s="97"/>
      <c r="AB50" s="97"/>
      <c r="AC50" s="97"/>
    </row>
    <row r="51" spans="1:29" ht="18.600000000000001">
      <c r="A51" s="105"/>
      <c r="B51" s="106"/>
      <c r="C51" s="106"/>
      <c r="D51" s="112"/>
      <c r="E51" s="199"/>
      <c r="F51" s="200"/>
      <c r="G51" s="200"/>
      <c r="H51" s="200"/>
      <c r="I51" s="200"/>
      <c r="J51" s="200"/>
      <c r="K51" s="201"/>
      <c r="L51" s="201"/>
      <c r="M51" s="201"/>
      <c r="N51" s="201"/>
      <c r="O51" s="202"/>
      <c r="P51" s="203"/>
      <c r="Q51" s="203"/>
      <c r="R51" s="203"/>
      <c r="S51" s="203"/>
      <c r="T51" s="204"/>
      <c r="U51" s="205"/>
      <c r="V51" s="197"/>
      <c r="W51" s="189"/>
      <c r="X51" s="189"/>
      <c r="Y51" s="189"/>
      <c r="Z51" s="97"/>
      <c r="AA51" s="97"/>
      <c r="AB51" s="97"/>
      <c r="AC51" s="97"/>
    </row>
    <row r="52" spans="1:29" ht="18.600000000000001">
      <c r="A52" s="105"/>
      <c r="B52" s="106"/>
      <c r="C52" s="106"/>
      <c r="D52" s="112"/>
      <c r="E52" s="199"/>
      <c r="F52" s="200"/>
      <c r="G52" s="200"/>
      <c r="H52" s="200"/>
      <c r="I52" s="200"/>
      <c r="J52" s="200"/>
      <c r="K52" s="201"/>
      <c r="L52" s="201"/>
      <c r="M52" s="201"/>
      <c r="N52" s="201"/>
      <c r="O52" s="202"/>
      <c r="P52" s="203"/>
      <c r="Q52" s="203"/>
      <c r="R52" s="203"/>
      <c r="S52" s="203"/>
      <c r="T52" s="204"/>
      <c r="U52" s="205"/>
      <c r="V52" s="197"/>
      <c r="W52" s="97"/>
      <c r="X52" s="97"/>
      <c r="Y52" s="97"/>
      <c r="Z52" s="97"/>
      <c r="AA52" s="97"/>
      <c r="AB52" s="97"/>
      <c r="AC52" s="97"/>
    </row>
    <row r="53" spans="1:29" ht="18.600000000000001">
      <c r="A53" s="105"/>
      <c r="B53" s="106"/>
      <c r="C53" s="106"/>
      <c r="D53" s="112"/>
      <c r="E53" s="199"/>
      <c r="F53" s="200"/>
      <c r="G53" s="200"/>
      <c r="H53" s="200"/>
      <c r="I53" s="200"/>
      <c r="J53" s="200"/>
      <c r="K53" s="201"/>
      <c r="L53" s="201"/>
      <c r="M53" s="201"/>
      <c r="N53" s="201"/>
      <c r="O53" s="202"/>
      <c r="P53" s="203"/>
      <c r="Q53" s="203"/>
      <c r="R53" s="203"/>
      <c r="S53" s="203"/>
      <c r="T53" s="204"/>
      <c r="U53" s="205"/>
      <c r="V53" s="197"/>
      <c r="W53" s="97"/>
      <c r="X53" s="97"/>
      <c r="Y53" s="97"/>
      <c r="Z53" s="97"/>
      <c r="AA53" s="97"/>
      <c r="AB53" s="97"/>
      <c r="AC53" s="97"/>
    </row>
    <row r="54" spans="1:29" ht="18.600000000000001">
      <c r="A54" s="105"/>
      <c r="B54" s="106"/>
      <c r="C54" s="106"/>
      <c r="D54" s="112"/>
      <c r="E54" s="199"/>
      <c r="F54" s="200"/>
      <c r="G54" s="200"/>
      <c r="H54" s="200"/>
      <c r="I54" s="200"/>
      <c r="J54" s="200"/>
      <c r="K54" s="201"/>
      <c r="L54" s="201"/>
      <c r="M54" s="201"/>
      <c r="N54" s="201"/>
      <c r="O54" s="202"/>
      <c r="P54" s="203"/>
      <c r="Q54" s="203"/>
      <c r="R54" s="203"/>
      <c r="S54" s="203"/>
      <c r="T54" s="204"/>
      <c r="U54" s="205"/>
      <c r="V54" s="206"/>
      <c r="W54" s="97"/>
      <c r="X54" s="97"/>
      <c r="Y54" s="97"/>
      <c r="Z54" s="97"/>
      <c r="AA54" s="97"/>
      <c r="AB54" s="97"/>
      <c r="AC54" s="97"/>
    </row>
    <row r="55" spans="1:29" ht="2.25" customHeight="1">
      <c r="A55" s="105"/>
      <c r="B55" s="112"/>
      <c r="C55" s="112"/>
      <c r="D55" s="112"/>
      <c r="E55" s="200"/>
      <c r="F55" s="200"/>
      <c r="G55" s="200"/>
      <c r="H55" s="200"/>
      <c r="I55" s="200"/>
      <c r="J55" s="201"/>
      <c r="K55" s="201"/>
      <c r="L55" s="201"/>
      <c r="M55" s="201"/>
      <c r="N55" s="201"/>
      <c r="O55" s="203"/>
      <c r="P55" s="203"/>
      <c r="Q55" s="203"/>
      <c r="R55" s="203"/>
      <c r="S55" s="205"/>
      <c r="T55" s="204"/>
      <c r="U55" s="205"/>
      <c r="V55" s="206"/>
      <c r="W55" s="97"/>
      <c r="X55" s="97"/>
      <c r="Y55" s="97"/>
      <c r="Z55" s="97"/>
      <c r="AA55" s="97"/>
      <c r="AB55" s="97"/>
      <c r="AC55" s="97"/>
    </row>
    <row r="56" spans="1:29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207"/>
      <c r="W56" s="97"/>
      <c r="X56" s="97"/>
      <c r="Y56" s="97"/>
      <c r="Z56" s="97"/>
      <c r="AA56" s="97"/>
      <c r="AB56" s="97"/>
      <c r="AC56" s="97"/>
    </row>
    <row r="57" spans="1:29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</row>
    <row r="58" spans="1:29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</row>
    <row r="59" spans="1:29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</row>
    <row r="60" spans="1:29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</row>
    <row r="61" spans="1:29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</row>
    <row r="62" spans="1:29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</row>
    <row r="63" spans="1:29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</row>
    <row r="64" spans="1:29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</row>
    <row r="65" spans="1:29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</row>
    <row r="66" spans="1:29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</row>
    <row r="67" spans="1:29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</row>
    <row r="68" spans="1:29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</row>
    <row r="69" spans="1:29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</row>
    <row r="70" spans="1:29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</row>
    <row r="71" spans="1:29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</row>
    <row r="72" spans="1:29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</row>
    <row r="73" spans="1:29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</row>
    <row r="74" spans="1:29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</row>
    <row r="75" spans="1:29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</row>
    <row r="76" spans="1:29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</row>
    <row r="77" spans="1:29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</row>
    <row r="78" spans="1:29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</row>
    <row r="79" spans="1:29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</row>
    <row r="80" spans="1:29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</row>
    <row r="81" spans="1:29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</row>
    <row r="82" spans="1:29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</row>
    <row r="83" spans="1:29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</row>
    <row r="84" spans="1:29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</row>
    <row r="85" spans="1:29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</row>
    <row r="86" spans="1:29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</row>
    <row r="87" spans="1:29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</row>
    <row r="88" spans="1:29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</row>
    <row r="89" spans="1:29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</row>
    <row r="90" spans="1:29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</row>
    <row r="91" spans="1:29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</row>
    <row r="92" spans="1:29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</row>
    <row r="93" spans="1:29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</row>
    <row r="94" spans="1:29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</row>
    <row r="95" spans="1:29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</row>
  </sheetData>
  <sortState xmlns:xlrd2="http://schemas.microsoft.com/office/spreadsheetml/2017/richdata2" ref="B28:U39">
    <sortCondition descending="1" ref="U28:U39"/>
  </sortState>
  <mergeCells count="11">
    <mergeCell ref="W35:Y35"/>
    <mergeCell ref="W47:Y47"/>
    <mergeCell ref="W50:Y50"/>
    <mergeCell ref="C1:D1"/>
    <mergeCell ref="W41:Y41"/>
    <mergeCell ref="S46:T46"/>
    <mergeCell ref="C12:D12"/>
    <mergeCell ref="C26:D26"/>
    <mergeCell ref="W39:Y39"/>
    <mergeCell ref="W21:Y21"/>
    <mergeCell ref="W24:Y2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9"/>
  <sheetViews>
    <sheetView workbookViewId="0">
      <selection activeCell="O44" sqref="O44"/>
    </sheetView>
  </sheetViews>
  <sheetFormatPr defaultColWidth="9.109375" defaultRowHeight="14.4"/>
  <cols>
    <col min="1" max="1" width="5.77734375" style="98" customWidth="1"/>
    <col min="2" max="2" width="25.21875" style="98" customWidth="1"/>
    <col min="3" max="4" width="16" style="98" customWidth="1"/>
    <col min="5" max="5" width="15.88671875" style="98" customWidth="1"/>
    <col min="6" max="6" width="18.21875" style="98" customWidth="1"/>
    <col min="7" max="7" width="5.77734375" style="98" customWidth="1"/>
    <col min="8" max="16384" width="9.109375" style="98"/>
  </cols>
  <sheetData>
    <row r="1" spans="1:18">
      <c r="A1" s="102"/>
      <c r="B1" s="102"/>
      <c r="C1" s="102"/>
      <c r="D1" s="102"/>
      <c r="E1" s="102"/>
      <c r="F1" s="102"/>
      <c r="G1" s="102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</row>
    <row r="2" spans="1:18" ht="30">
      <c r="A2" s="84"/>
      <c r="B2" s="388" t="s">
        <v>17</v>
      </c>
      <c r="C2" s="389"/>
      <c r="D2" s="389"/>
      <c r="E2" s="389"/>
      <c r="F2" s="389"/>
      <c r="G2" s="84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18.600000000000001">
      <c r="A3" s="84"/>
      <c r="B3" s="232"/>
      <c r="C3" s="300" t="s">
        <v>18</v>
      </c>
      <c r="D3" s="300" t="s">
        <v>18</v>
      </c>
      <c r="E3" s="300" t="s">
        <v>18</v>
      </c>
      <c r="F3" s="300" t="s">
        <v>18</v>
      </c>
      <c r="G3" s="218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</row>
    <row r="4" spans="1:18" ht="18.600000000000001">
      <c r="A4" s="84"/>
      <c r="B4" s="232"/>
      <c r="C4" s="324">
        <f>SUM(C6:C39)</f>
        <v>7</v>
      </c>
      <c r="D4" s="324">
        <f>SUM(D6:D39)</f>
        <v>2</v>
      </c>
      <c r="E4" s="324">
        <f>SUM(E6:E39)</f>
        <v>56</v>
      </c>
      <c r="F4" s="324">
        <f>SUM(F6:F39)</f>
        <v>292</v>
      </c>
      <c r="G4" s="218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</row>
    <row r="5" spans="1:18" ht="21">
      <c r="A5" s="219" t="s">
        <v>19</v>
      </c>
      <c r="B5" s="355" t="s">
        <v>20</v>
      </c>
      <c r="C5" s="291" t="s">
        <v>39</v>
      </c>
      <c r="D5" s="291" t="s">
        <v>41</v>
      </c>
      <c r="E5" s="291" t="s">
        <v>40</v>
      </c>
      <c r="F5" s="291" t="s">
        <v>42</v>
      </c>
      <c r="G5" s="84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</row>
    <row r="6" spans="1:18" ht="18.899999999999999" customHeight="1">
      <c r="A6" s="220">
        <v>1</v>
      </c>
      <c r="B6" s="356" t="s">
        <v>25</v>
      </c>
      <c r="C6" s="95">
        <v>2</v>
      </c>
      <c r="D6" s="95">
        <v>0</v>
      </c>
      <c r="E6" s="95">
        <v>13</v>
      </c>
      <c r="F6" s="289">
        <v>18</v>
      </c>
      <c r="G6" s="221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</row>
    <row r="7" spans="1:18" ht="18.899999999999999" customHeight="1">
      <c r="A7" s="220">
        <v>2</v>
      </c>
      <c r="B7" s="347" t="s">
        <v>47</v>
      </c>
      <c r="C7" s="95">
        <v>2</v>
      </c>
      <c r="D7" s="95">
        <v>0</v>
      </c>
      <c r="E7" s="95">
        <v>9</v>
      </c>
      <c r="F7" s="289">
        <v>18</v>
      </c>
      <c r="G7" s="221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</row>
    <row r="8" spans="1:18" ht="18.899999999999999" customHeight="1">
      <c r="A8" s="220">
        <v>3</v>
      </c>
      <c r="B8" s="347" t="s">
        <v>35</v>
      </c>
      <c r="C8" s="95">
        <v>2</v>
      </c>
      <c r="D8" s="95">
        <v>0</v>
      </c>
      <c r="E8" s="95">
        <v>6</v>
      </c>
      <c r="F8" s="289">
        <v>17</v>
      </c>
      <c r="G8" s="221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</row>
    <row r="9" spans="1:18" ht="18.899999999999999" customHeight="1">
      <c r="A9" s="220">
        <v>4</v>
      </c>
      <c r="B9" s="347" t="s">
        <v>46</v>
      </c>
      <c r="C9" s="95">
        <v>1</v>
      </c>
      <c r="D9" s="95">
        <v>1</v>
      </c>
      <c r="E9" s="95">
        <v>4</v>
      </c>
      <c r="F9" s="289">
        <v>20</v>
      </c>
      <c r="G9" s="221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</row>
    <row r="10" spans="1:18" ht="18.899999999999999" customHeight="1">
      <c r="A10" s="220">
        <v>5</v>
      </c>
      <c r="B10" s="347" t="s">
        <v>24</v>
      </c>
      <c r="C10" s="95">
        <v>0</v>
      </c>
      <c r="D10" s="95">
        <v>1</v>
      </c>
      <c r="E10" s="95">
        <v>0</v>
      </c>
      <c r="F10" s="289">
        <v>16</v>
      </c>
      <c r="G10" s="221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</row>
    <row r="11" spans="1:18" ht="18.899999999999999" customHeight="1">
      <c r="A11" s="220">
        <v>6</v>
      </c>
      <c r="B11" s="347" t="s">
        <v>63</v>
      </c>
      <c r="C11" s="322">
        <v>0</v>
      </c>
      <c r="D11" s="95">
        <v>0</v>
      </c>
      <c r="E11" s="95">
        <v>5</v>
      </c>
      <c r="F11" s="289">
        <v>18</v>
      </c>
      <c r="G11" s="221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</row>
    <row r="12" spans="1:18" ht="18.899999999999999" customHeight="1">
      <c r="A12" s="220">
        <v>7</v>
      </c>
      <c r="B12" s="347" t="s">
        <v>51</v>
      </c>
      <c r="C12" s="95">
        <v>0</v>
      </c>
      <c r="D12" s="95">
        <v>0</v>
      </c>
      <c r="E12" s="95">
        <v>4</v>
      </c>
      <c r="F12" s="289">
        <v>18</v>
      </c>
      <c r="G12" s="221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</row>
    <row r="13" spans="1:18" ht="18.899999999999999" customHeight="1">
      <c r="A13" s="220">
        <v>8</v>
      </c>
      <c r="B13" s="347" t="s">
        <v>23</v>
      </c>
      <c r="C13" s="95">
        <v>0</v>
      </c>
      <c r="D13" s="95">
        <v>0</v>
      </c>
      <c r="E13" s="95">
        <v>3</v>
      </c>
      <c r="F13" s="289">
        <v>17</v>
      </c>
      <c r="G13" s="221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</row>
    <row r="14" spans="1:18" ht="18.899999999999999" customHeight="1">
      <c r="A14" s="220">
        <v>9</v>
      </c>
      <c r="B14" s="347" t="s">
        <v>22</v>
      </c>
      <c r="C14" s="95">
        <v>0</v>
      </c>
      <c r="D14" s="95">
        <v>0</v>
      </c>
      <c r="E14" s="95">
        <v>3</v>
      </c>
      <c r="F14" s="289">
        <v>14</v>
      </c>
      <c r="G14" s="221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</row>
    <row r="15" spans="1:18" ht="18.899999999999999" customHeight="1">
      <c r="A15" s="220">
        <v>10</v>
      </c>
      <c r="B15" s="347" t="s">
        <v>36</v>
      </c>
      <c r="C15" s="95">
        <v>0</v>
      </c>
      <c r="D15" s="95">
        <v>0</v>
      </c>
      <c r="E15" s="95">
        <v>2</v>
      </c>
      <c r="F15" s="289">
        <v>16</v>
      </c>
      <c r="G15" s="221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</row>
    <row r="16" spans="1:18" ht="18.899999999999999" customHeight="1">
      <c r="A16" s="220">
        <v>11</v>
      </c>
      <c r="B16" s="347" t="s">
        <v>88</v>
      </c>
      <c r="C16" s="95">
        <v>0</v>
      </c>
      <c r="D16" s="95">
        <v>0</v>
      </c>
      <c r="E16" s="95">
        <v>2</v>
      </c>
      <c r="F16" s="289">
        <v>13</v>
      </c>
      <c r="G16" s="221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</row>
    <row r="17" spans="1:18" ht="18.899999999999999" customHeight="1">
      <c r="A17" s="220">
        <v>12</v>
      </c>
      <c r="B17" s="347" t="s">
        <v>57</v>
      </c>
      <c r="C17" s="95">
        <v>0</v>
      </c>
      <c r="D17" s="95">
        <v>0</v>
      </c>
      <c r="E17" s="95">
        <v>1</v>
      </c>
      <c r="F17" s="289">
        <v>15</v>
      </c>
      <c r="G17" s="221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</row>
    <row r="18" spans="1:18" ht="18.899999999999999" customHeight="1">
      <c r="A18" s="220">
        <v>13</v>
      </c>
      <c r="B18" s="347" t="s">
        <v>27</v>
      </c>
      <c r="C18" s="95">
        <v>0</v>
      </c>
      <c r="D18" s="95">
        <v>0</v>
      </c>
      <c r="E18" s="95">
        <v>1</v>
      </c>
      <c r="F18" s="289">
        <v>14</v>
      </c>
      <c r="G18" s="221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</row>
    <row r="19" spans="1:18" ht="18.899999999999999" customHeight="1">
      <c r="A19" s="220">
        <v>14</v>
      </c>
      <c r="B19" s="347" t="s">
        <v>76</v>
      </c>
      <c r="C19" s="95">
        <v>0</v>
      </c>
      <c r="D19" s="95">
        <v>0</v>
      </c>
      <c r="E19" s="95">
        <v>1</v>
      </c>
      <c r="F19" s="289">
        <v>11</v>
      </c>
      <c r="G19" s="221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</row>
    <row r="20" spans="1:18" ht="18.899999999999999" customHeight="1">
      <c r="A20" s="220">
        <v>15</v>
      </c>
      <c r="B20" s="347" t="s">
        <v>52</v>
      </c>
      <c r="C20" s="95">
        <v>0</v>
      </c>
      <c r="D20" s="95">
        <v>0</v>
      </c>
      <c r="E20" s="95">
        <v>1</v>
      </c>
      <c r="F20" s="289">
        <v>7</v>
      </c>
      <c r="G20" s="221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</row>
    <row r="21" spans="1:18" ht="18.899999999999999" customHeight="1">
      <c r="A21" s="220">
        <v>16</v>
      </c>
      <c r="B21" s="347" t="s">
        <v>96</v>
      </c>
      <c r="C21" s="95">
        <v>0</v>
      </c>
      <c r="D21" s="95">
        <v>0</v>
      </c>
      <c r="E21" s="95">
        <v>1</v>
      </c>
      <c r="F21" s="289">
        <v>1</v>
      </c>
      <c r="G21" s="221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</row>
    <row r="22" spans="1:18" ht="18.899999999999999" customHeight="1">
      <c r="A22" s="220">
        <v>17</v>
      </c>
      <c r="B22" s="347" t="s">
        <v>12</v>
      </c>
      <c r="C22" s="95">
        <v>0</v>
      </c>
      <c r="D22" s="95">
        <v>0</v>
      </c>
      <c r="E22" s="95">
        <v>0</v>
      </c>
      <c r="F22" s="289">
        <v>12</v>
      </c>
      <c r="G22" s="221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</row>
    <row r="23" spans="1:18" ht="18.899999999999999" customHeight="1">
      <c r="A23" s="220">
        <v>18</v>
      </c>
      <c r="B23" s="347" t="s">
        <v>34</v>
      </c>
      <c r="C23" s="95">
        <v>0</v>
      </c>
      <c r="D23" s="95">
        <v>0</v>
      </c>
      <c r="E23" s="95">
        <v>0</v>
      </c>
      <c r="F23" s="289">
        <v>9</v>
      </c>
      <c r="G23" s="221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</row>
    <row r="24" spans="1:18" ht="18.899999999999999" customHeight="1">
      <c r="A24" s="220">
        <v>19</v>
      </c>
      <c r="B24" s="347" t="s">
        <v>26</v>
      </c>
      <c r="C24" s="95">
        <v>0</v>
      </c>
      <c r="D24" s="95">
        <v>0</v>
      </c>
      <c r="E24" s="95">
        <v>0</v>
      </c>
      <c r="F24" s="289">
        <v>7</v>
      </c>
      <c r="G24" s="221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</row>
    <row r="25" spans="1:18" ht="18.899999999999999" customHeight="1">
      <c r="A25" s="220">
        <v>20</v>
      </c>
      <c r="B25" s="347" t="s">
        <v>2</v>
      </c>
      <c r="C25" s="95">
        <v>0</v>
      </c>
      <c r="D25" s="95">
        <v>0</v>
      </c>
      <c r="E25" s="95">
        <v>0</v>
      </c>
      <c r="F25" s="289">
        <v>7</v>
      </c>
      <c r="G25" s="221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</row>
    <row r="26" spans="1:18" ht="18.899999999999999" customHeight="1">
      <c r="A26" s="220">
        <v>21</v>
      </c>
      <c r="B26" s="358" t="s">
        <v>3</v>
      </c>
      <c r="C26" s="322">
        <v>0</v>
      </c>
      <c r="D26" s="95">
        <v>0</v>
      </c>
      <c r="E26" s="95">
        <v>0</v>
      </c>
      <c r="F26" s="289">
        <v>7</v>
      </c>
      <c r="G26" s="221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</row>
    <row r="27" spans="1:18" ht="18.899999999999999" customHeight="1">
      <c r="A27" s="220">
        <v>22</v>
      </c>
      <c r="B27" s="347" t="s">
        <v>30</v>
      </c>
      <c r="C27" s="95">
        <v>0</v>
      </c>
      <c r="D27" s="95">
        <v>0</v>
      </c>
      <c r="E27" s="95">
        <v>0</v>
      </c>
      <c r="F27" s="289">
        <v>5</v>
      </c>
      <c r="G27" s="221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</row>
    <row r="28" spans="1:18" ht="18.899999999999999" customHeight="1">
      <c r="A28" s="220">
        <v>23</v>
      </c>
      <c r="B28" s="347" t="s">
        <v>74</v>
      </c>
      <c r="C28" s="95">
        <v>0</v>
      </c>
      <c r="D28" s="95">
        <v>0</v>
      </c>
      <c r="E28" s="95">
        <v>0</v>
      </c>
      <c r="F28" s="289">
        <v>3</v>
      </c>
      <c r="G28" s="221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</row>
    <row r="29" spans="1:18" ht="18.899999999999999" customHeight="1">
      <c r="A29" s="220">
        <v>24</v>
      </c>
      <c r="B29" s="347" t="s">
        <v>29</v>
      </c>
      <c r="C29" s="95">
        <v>0</v>
      </c>
      <c r="D29" s="95">
        <v>0</v>
      </c>
      <c r="E29" s="95">
        <v>0</v>
      </c>
      <c r="F29" s="289">
        <v>2</v>
      </c>
      <c r="G29" s="221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</row>
    <row r="30" spans="1:18" ht="18.899999999999999" customHeight="1">
      <c r="A30" s="220">
        <v>25</v>
      </c>
      <c r="B30" s="347" t="s">
        <v>50</v>
      </c>
      <c r="C30" s="95">
        <v>0</v>
      </c>
      <c r="D30" s="95">
        <v>0</v>
      </c>
      <c r="E30" s="95">
        <v>0</v>
      </c>
      <c r="F30" s="289">
        <v>1</v>
      </c>
      <c r="G30" s="221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</row>
    <row r="31" spans="1:18" ht="18.899999999999999" customHeight="1">
      <c r="A31" s="220">
        <v>26</v>
      </c>
      <c r="B31" s="347" t="s">
        <v>58</v>
      </c>
      <c r="C31" s="95">
        <v>0</v>
      </c>
      <c r="D31" s="95">
        <v>0</v>
      </c>
      <c r="E31" s="323">
        <v>0</v>
      </c>
      <c r="F31" s="289">
        <v>1</v>
      </c>
      <c r="G31" s="221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</row>
    <row r="32" spans="1:18" ht="18.899999999999999" customHeight="1">
      <c r="A32" s="220">
        <v>27</v>
      </c>
      <c r="B32" s="347" t="s">
        <v>60</v>
      </c>
      <c r="C32" s="95">
        <v>0</v>
      </c>
      <c r="D32" s="95">
        <v>0</v>
      </c>
      <c r="E32" s="95">
        <v>0</v>
      </c>
      <c r="F32" s="289">
        <v>1</v>
      </c>
      <c r="G32" s="221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</row>
    <row r="33" spans="1:18" ht="18.899999999999999" customHeight="1">
      <c r="A33" s="220">
        <v>28</v>
      </c>
      <c r="B33" s="347" t="s">
        <v>89</v>
      </c>
      <c r="C33" s="95">
        <v>0</v>
      </c>
      <c r="D33" s="95">
        <v>0</v>
      </c>
      <c r="E33" s="95">
        <v>0</v>
      </c>
      <c r="F33" s="289">
        <v>0</v>
      </c>
      <c r="G33" s="221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</row>
    <row r="34" spans="1:18" ht="18.899999999999999" customHeight="1">
      <c r="A34" s="220">
        <v>29</v>
      </c>
      <c r="B34" s="347" t="s">
        <v>73</v>
      </c>
      <c r="C34" s="95">
        <v>0</v>
      </c>
      <c r="D34" s="95">
        <v>0</v>
      </c>
      <c r="E34" s="95">
        <v>0</v>
      </c>
      <c r="F34" s="289">
        <v>0</v>
      </c>
      <c r="G34" s="221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</row>
    <row r="35" spans="1:18" ht="18.899999999999999" customHeight="1">
      <c r="A35" s="220">
        <v>30</v>
      </c>
      <c r="B35" s="347" t="s">
        <v>32</v>
      </c>
      <c r="C35" s="95">
        <v>0</v>
      </c>
      <c r="D35" s="95">
        <v>0</v>
      </c>
      <c r="E35" s="95">
        <v>0</v>
      </c>
      <c r="F35" s="289">
        <v>0</v>
      </c>
      <c r="G35" s="221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</row>
    <row r="36" spans="1:18" ht="18.899999999999999" customHeight="1">
      <c r="A36" s="220">
        <v>31</v>
      </c>
      <c r="B36" s="347" t="s">
        <v>33</v>
      </c>
      <c r="C36" s="296">
        <v>0</v>
      </c>
      <c r="D36" s="296">
        <v>0</v>
      </c>
      <c r="E36" s="296">
        <v>0</v>
      </c>
      <c r="F36" s="298">
        <v>0</v>
      </c>
      <c r="G36" s="221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</row>
    <row r="37" spans="1:18" ht="18.899999999999999" customHeight="1">
      <c r="A37" s="220">
        <v>32</v>
      </c>
      <c r="B37" s="347" t="s">
        <v>38</v>
      </c>
      <c r="C37" s="296">
        <v>0</v>
      </c>
      <c r="D37" s="296">
        <v>0</v>
      </c>
      <c r="E37" s="296">
        <v>0</v>
      </c>
      <c r="F37" s="298">
        <v>0</v>
      </c>
      <c r="G37" s="221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</row>
    <row r="38" spans="1:18" ht="18.899999999999999" customHeight="1">
      <c r="A38" s="220">
        <v>33</v>
      </c>
      <c r="B38" s="347" t="s">
        <v>37</v>
      </c>
      <c r="C38" s="95">
        <v>0</v>
      </c>
      <c r="D38" s="95">
        <v>0</v>
      </c>
      <c r="E38" s="95">
        <v>0</v>
      </c>
      <c r="F38" s="289">
        <v>0</v>
      </c>
      <c r="G38" s="221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</row>
    <row r="39" spans="1:18" ht="18.899999999999999" customHeight="1">
      <c r="A39" s="220">
        <v>34</v>
      </c>
      <c r="B39" s="358" t="s">
        <v>38</v>
      </c>
      <c r="C39" s="297">
        <v>0</v>
      </c>
      <c r="D39" s="297">
        <v>0</v>
      </c>
      <c r="E39" s="297">
        <v>0</v>
      </c>
      <c r="F39" s="299">
        <v>4</v>
      </c>
      <c r="G39" s="221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</row>
    <row r="40" spans="1:18" ht="18.600000000000001">
      <c r="A40" s="222"/>
      <c r="B40" s="359"/>
      <c r="C40" s="285"/>
      <c r="D40" s="286"/>
      <c r="E40" s="287"/>
      <c r="F40" s="288"/>
      <c r="G40" s="221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</row>
    <row r="41" spans="1:18" ht="18.600000000000001">
      <c r="A41" s="223"/>
      <c r="B41" s="357"/>
      <c r="C41" s="281"/>
      <c r="D41" s="282"/>
      <c r="E41" s="283"/>
      <c r="F41" s="284"/>
      <c r="G41" s="189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</row>
    <row r="42" spans="1:18" ht="18.600000000000001">
      <c r="A42" s="223"/>
      <c r="B42" s="357"/>
      <c r="C42" s="281"/>
      <c r="D42" s="282"/>
      <c r="E42" s="283"/>
      <c r="F42" s="284"/>
      <c r="G42" s="189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</row>
    <row r="43" spans="1:18" ht="18.600000000000001">
      <c r="A43" s="223"/>
      <c r="B43" s="357"/>
      <c r="C43" s="281"/>
      <c r="D43" s="282"/>
      <c r="E43" s="283"/>
      <c r="F43" s="284"/>
      <c r="G43" s="189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</row>
    <row r="44" spans="1:18" ht="18.600000000000001">
      <c r="A44" s="223"/>
      <c r="B44" s="357"/>
      <c r="C44" s="290"/>
      <c r="D44" s="282"/>
      <c r="E44" s="283"/>
      <c r="F44" s="284"/>
      <c r="G44" s="189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</row>
    <row r="45" spans="1:18" ht="18.600000000000001">
      <c r="A45" s="224"/>
      <c r="B45" s="357"/>
      <c r="C45" s="225"/>
      <c r="D45" s="189"/>
      <c r="E45" s="226"/>
      <c r="F45" s="97"/>
      <c r="G45" s="189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</row>
    <row r="46" spans="1:18" ht="18.600000000000001">
      <c r="A46" s="224"/>
      <c r="B46" s="357"/>
      <c r="C46" s="225"/>
      <c r="D46" s="189"/>
      <c r="E46" s="226"/>
      <c r="F46" s="97"/>
      <c r="G46" s="189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</row>
    <row r="47" spans="1:18" ht="18.600000000000001">
      <c r="A47" s="224"/>
      <c r="B47" s="357"/>
      <c r="C47" s="225"/>
      <c r="D47" s="189"/>
      <c r="E47" s="226"/>
      <c r="F47" s="97"/>
      <c r="G47" s="189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</row>
    <row r="48" spans="1:18" ht="18.600000000000001">
      <c r="A48" s="224"/>
      <c r="B48" s="357"/>
      <c r="C48" s="227"/>
      <c r="D48" s="189"/>
      <c r="E48" s="226"/>
      <c r="F48" s="97"/>
      <c r="G48" s="189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</row>
    <row r="49" spans="1:18" ht="18.600000000000001">
      <c r="A49" s="224"/>
      <c r="B49" s="360"/>
      <c r="C49" s="225"/>
      <c r="D49" s="228"/>
      <c r="E49" s="226"/>
      <c r="F49" s="97"/>
      <c r="G49" s="189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</row>
    <row r="50" spans="1:18" ht="18.600000000000001">
      <c r="A50" s="224"/>
      <c r="B50" s="360"/>
      <c r="C50" s="229"/>
      <c r="D50" s="189"/>
      <c r="E50" s="226"/>
      <c r="F50" s="97"/>
      <c r="G50" s="189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</row>
    <row r="51" spans="1:18">
      <c r="A51" s="387"/>
      <c r="B51" s="387"/>
      <c r="C51" s="387"/>
      <c r="D51" s="387"/>
      <c r="E51" s="387"/>
      <c r="F51" s="387"/>
      <c r="G51" s="38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</row>
    <row r="52" spans="1:18" ht="21">
      <c r="A52" s="97"/>
      <c r="B52" s="97"/>
      <c r="C52" s="97"/>
      <c r="D52" s="231"/>
      <c r="E52" s="230"/>
      <c r="F52" s="97"/>
      <c r="G52" s="231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</row>
    <row r="53" spans="1:18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</row>
    <row r="54" spans="1:18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</row>
    <row r="55" spans="1:18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</row>
    <row r="56" spans="1:18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</row>
    <row r="57" spans="1:18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</row>
    <row r="58" spans="1:18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</row>
    <row r="59" spans="1:18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</row>
    <row r="60" spans="1:18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</row>
    <row r="61" spans="1:18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</row>
    <row r="62" spans="1:18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</row>
    <row r="63" spans="1:18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</row>
    <row r="64" spans="1:18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</row>
    <row r="65" spans="1:18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</row>
    <row r="66" spans="1:18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</row>
    <row r="67" spans="1:18">
      <c r="A67" s="97"/>
      <c r="B67" s="97"/>
      <c r="C67" s="97"/>
      <c r="D67" s="97"/>
      <c r="E67" s="97"/>
      <c r="F67" s="97"/>
      <c r="G67" s="97"/>
      <c r="H67" s="97"/>
    </row>
    <row r="68" spans="1:18">
      <c r="A68" s="97"/>
      <c r="B68" s="97"/>
      <c r="C68" s="97"/>
      <c r="D68" s="97"/>
      <c r="E68" s="97"/>
      <c r="F68" s="97"/>
      <c r="G68" s="97"/>
      <c r="H68" s="97"/>
    </row>
    <row r="69" spans="1:18">
      <c r="A69" s="97"/>
      <c r="B69" s="97"/>
      <c r="C69" s="97"/>
      <c r="D69" s="97"/>
      <c r="E69" s="97"/>
      <c r="F69" s="97"/>
      <c r="G69" s="97"/>
      <c r="H69" s="97"/>
    </row>
  </sheetData>
  <sortState xmlns:xlrd2="http://schemas.microsoft.com/office/spreadsheetml/2017/richdata2" ref="B16:F17">
    <sortCondition descending="1" ref="E16:E17"/>
  </sortState>
  <mergeCells count="2">
    <mergeCell ref="A51:G51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3"/>
  <sheetViews>
    <sheetView workbookViewId="0">
      <selection activeCell="V9" sqref="V9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23"/>
      <c r="B1" s="84"/>
      <c r="C1" s="86"/>
      <c r="D1" s="244" t="s">
        <v>21</v>
      </c>
      <c r="E1" s="245" t="s">
        <v>54</v>
      </c>
      <c r="F1" s="245" t="s">
        <v>55</v>
      </c>
      <c r="G1" s="246">
        <v>1</v>
      </c>
      <c r="H1" s="246">
        <v>2</v>
      </c>
      <c r="I1" s="246">
        <v>3</v>
      </c>
      <c r="J1" s="246">
        <v>4</v>
      </c>
      <c r="K1" s="246">
        <v>5</v>
      </c>
      <c r="L1" s="247"/>
      <c r="M1" s="246">
        <v>6</v>
      </c>
      <c r="N1" s="246">
        <v>7</v>
      </c>
      <c r="O1" s="246">
        <v>8</v>
      </c>
      <c r="P1" s="246">
        <v>9</v>
      </c>
      <c r="Q1" s="248">
        <v>10</v>
      </c>
      <c r="R1" s="87"/>
      <c r="S1" s="15"/>
      <c r="T1" s="32"/>
      <c r="U1" s="32"/>
      <c r="V1" s="32"/>
      <c r="W1" s="32"/>
      <c r="X1" s="33"/>
      <c r="Y1" s="23"/>
      <c r="Z1" s="23"/>
      <c r="AA1" s="23"/>
      <c r="AB1" s="23"/>
      <c r="AC1" s="23"/>
      <c r="AD1" s="23"/>
      <c r="AE1" s="23"/>
      <c r="AF1" s="23"/>
      <c r="AG1" s="23"/>
    </row>
    <row r="2" spans="1:33" ht="18.600000000000001" customHeight="1">
      <c r="A2" s="23"/>
      <c r="B2" s="51">
        <v>1</v>
      </c>
      <c r="C2" s="249" t="s">
        <v>25</v>
      </c>
      <c r="D2" s="250">
        <v>45295</v>
      </c>
      <c r="E2" s="251">
        <v>2024</v>
      </c>
      <c r="F2" s="252">
        <f>SUM(L2+R2)</f>
        <v>1498</v>
      </c>
      <c r="G2" s="253">
        <v>152</v>
      </c>
      <c r="H2" s="253">
        <v>148</v>
      </c>
      <c r="I2" s="253">
        <v>152</v>
      </c>
      <c r="J2" s="253">
        <v>148</v>
      </c>
      <c r="K2" s="253">
        <v>148</v>
      </c>
      <c r="L2" s="252">
        <f>SUM(G2:K2)</f>
        <v>748</v>
      </c>
      <c r="M2" s="253">
        <v>152</v>
      </c>
      <c r="N2" s="253">
        <v>150</v>
      </c>
      <c r="O2" s="253">
        <v>152</v>
      </c>
      <c r="P2" s="253">
        <v>148</v>
      </c>
      <c r="Q2" s="253">
        <v>148</v>
      </c>
      <c r="R2" s="254">
        <f>SUM(M2:Q2)</f>
        <v>750</v>
      </c>
      <c r="S2" s="13"/>
      <c r="T2" s="34"/>
      <c r="U2" s="34"/>
      <c r="V2" s="34"/>
      <c r="W2" s="34"/>
      <c r="X2" s="35"/>
      <c r="Y2" s="23"/>
      <c r="Z2" s="23"/>
      <c r="AA2" s="23"/>
      <c r="AB2" s="23"/>
      <c r="AC2" s="23"/>
      <c r="AD2" s="23"/>
      <c r="AE2" s="23"/>
      <c r="AF2" s="23"/>
      <c r="AG2" s="23"/>
    </row>
    <row r="3" spans="1:33" ht="18.600000000000001" customHeight="1">
      <c r="A3" s="23"/>
      <c r="B3" s="68">
        <v>2</v>
      </c>
      <c r="C3" s="255" t="s">
        <v>46</v>
      </c>
      <c r="D3" s="88">
        <v>42081</v>
      </c>
      <c r="E3" s="89">
        <v>2010</v>
      </c>
      <c r="F3" s="60">
        <f>SUM(L3+R3)</f>
        <v>1482</v>
      </c>
      <c r="G3" s="62">
        <v>148</v>
      </c>
      <c r="H3" s="62">
        <v>148</v>
      </c>
      <c r="I3" s="62">
        <v>146</v>
      </c>
      <c r="J3" s="62">
        <v>148</v>
      </c>
      <c r="K3" s="62">
        <v>144</v>
      </c>
      <c r="L3" s="60">
        <f>SUM(G3:K3)</f>
        <v>734</v>
      </c>
      <c r="M3" s="62">
        <v>148</v>
      </c>
      <c r="N3" s="62">
        <v>152</v>
      </c>
      <c r="O3" s="62">
        <v>152</v>
      </c>
      <c r="P3" s="62">
        <v>148</v>
      </c>
      <c r="Q3" s="62">
        <v>148</v>
      </c>
      <c r="R3" s="256">
        <f>SUM(M3:Q3)</f>
        <v>748</v>
      </c>
      <c r="S3" s="14"/>
      <c r="T3" s="34"/>
      <c r="U3" s="34"/>
      <c r="V3" s="34"/>
      <c r="W3" s="34"/>
      <c r="X3" s="35"/>
      <c r="Y3" s="23"/>
      <c r="Z3" s="23"/>
      <c r="AA3" s="23"/>
      <c r="AB3" s="23"/>
      <c r="AC3" s="23"/>
      <c r="AD3" s="23"/>
      <c r="AE3" s="23"/>
      <c r="AF3" s="23"/>
      <c r="AG3" s="23"/>
    </row>
    <row r="4" spans="1:33" ht="18.600000000000001" customHeight="1">
      <c r="A4" s="23"/>
      <c r="B4" s="51">
        <v>3</v>
      </c>
      <c r="C4" s="255" t="s">
        <v>47</v>
      </c>
      <c r="D4" s="88">
        <v>45407</v>
      </c>
      <c r="E4" s="89">
        <v>2024</v>
      </c>
      <c r="F4" s="60">
        <f>SUM(L4+R4)</f>
        <v>1478</v>
      </c>
      <c r="G4" s="62">
        <v>144</v>
      </c>
      <c r="H4" s="62">
        <v>148</v>
      </c>
      <c r="I4" s="62">
        <v>147</v>
      </c>
      <c r="J4" s="62">
        <v>148</v>
      </c>
      <c r="K4" s="62">
        <v>148</v>
      </c>
      <c r="L4" s="60">
        <f>SUM(G4:K4)</f>
        <v>735</v>
      </c>
      <c r="M4" s="62">
        <v>144</v>
      </c>
      <c r="N4" s="62">
        <v>152</v>
      </c>
      <c r="O4" s="62">
        <v>148</v>
      </c>
      <c r="P4" s="62">
        <v>152</v>
      </c>
      <c r="Q4" s="62">
        <v>147</v>
      </c>
      <c r="R4" s="256">
        <f>SUM(M4:Q4)</f>
        <v>743</v>
      </c>
      <c r="S4" s="14"/>
      <c r="T4" s="34"/>
      <c r="U4" s="34"/>
      <c r="V4" s="34"/>
      <c r="W4" s="34"/>
      <c r="X4" s="35"/>
      <c r="Y4" s="23"/>
      <c r="Z4" s="23"/>
      <c r="AA4" s="23"/>
      <c r="AB4" s="23"/>
      <c r="AC4" s="23"/>
      <c r="AD4" s="23"/>
      <c r="AE4" s="23"/>
      <c r="AF4" s="23"/>
      <c r="AG4" s="23"/>
    </row>
    <row r="5" spans="1:33" ht="18.600000000000001" customHeight="1">
      <c r="A5" s="23"/>
      <c r="B5" s="68">
        <v>4</v>
      </c>
      <c r="C5" s="257" t="s">
        <v>63</v>
      </c>
      <c r="D5" s="88">
        <v>45260</v>
      </c>
      <c r="E5" s="90">
        <v>2023</v>
      </c>
      <c r="F5" s="60">
        <f>SUM(L5+R5)</f>
        <v>1462</v>
      </c>
      <c r="G5" s="91">
        <v>144</v>
      </c>
      <c r="H5" s="91">
        <v>144</v>
      </c>
      <c r="I5" s="91">
        <v>148</v>
      </c>
      <c r="J5" s="91">
        <v>152</v>
      </c>
      <c r="K5" s="91">
        <v>144</v>
      </c>
      <c r="L5" s="60">
        <f>SUM(G5:K5)</f>
        <v>732</v>
      </c>
      <c r="M5" s="92">
        <v>148</v>
      </c>
      <c r="N5" s="92">
        <v>140</v>
      </c>
      <c r="O5" s="92">
        <v>152</v>
      </c>
      <c r="P5" s="92">
        <v>146</v>
      </c>
      <c r="Q5" s="92">
        <v>144</v>
      </c>
      <c r="R5" s="256">
        <f>SUM(M5:Q5)</f>
        <v>730</v>
      </c>
      <c r="S5" s="14"/>
      <c r="T5" s="34"/>
      <c r="U5" s="34"/>
      <c r="V5" s="34"/>
      <c r="W5" s="34"/>
      <c r="X5" s="35"/>
      <c r="Y5" s="23"/>
      <c r="Z5" s="23"/>
      <c r="AA5" s="23"/>
      <c r="AB5" s="23"/>
      <c r="AC5" s="23"/>
      <c r="AD5" s="23"/>
      <c r="AE5" s="23"/>
      <c r="AF5" s="23"/>
      <c r="AG5" s="23"/>
    </row>
    <row r="6" spans="1:33" ht="18.600000000000001" customHeight="1">
      <c r="A6" s="23"/>
      <c r="B6" s="51">
        <v>5</v>
      </c>
      <c r="C6" s="255" t="s">
        <v>51</v>
      </c>
      <c r="D6" s="88">
        <v>45351</v>
      </c>
      <c r="E6" s="89">
        <v>2024</v>
      </c>
      <c r="F6" s="60">
        <f>SUM(L6+R6)</f>
        <v>1462</v>
      </c>
      <c r="G6" s="62">
        <v>148</v>
      </c>
      <c r="H6" s="62">
        <v>144</v>
      </c>
      <c r="I6" s="62">
        <v>152</v>
      </c>
      <c r="J6" s="62">
        <v>146</v>
      </c>
      <c r="K6" s="62">
        <v>146</v>
      </c>
      <c r="L6" s="60">
        <f>SUM(G6:K6)</f>
        <v>736</v>
      </c>
      <c r="M6" s="62">
        <v>148</v>
      </c>
      <c r="N6" s="62">
        <v>140</v>
      </c>
      <c r="O6" s="62">
        <v>146</v>
      </c>
      <c r="P6" s="62">
        <v>148</v>
      </c>
      <c r="Q6" s="62">
        <v>144</v>
      </c>
      <c r="R6" s="256">
        <f>SUM(M6:Q6)</f>
        <v>726</v>
      </c>
      <c r="S6" s="14"/>
      <c r="T6" s="36"/>
      <c r="U6" s="36"/>
      <c r="V6" s="36"/>
      <c r="W6" s="34"/>
      <c r="X6" s="35"/>
      <c r="Y6" s="23"/>
      <c r="Z6" s="23"/>
      <c r="AA6" s="23"/>
      <c r="AB6" s="23"/>
      <c r="AC6" s="23"/>
      <c r="AD6" s="23"/>
      <c r="AE6" s="23"/>
      <c r="AF6" s="23"/>
      <c r="AG6" s="23"/>
    </row>
    <row r="7" spans="1:33" ht="18.600000000000001" customHeight="1">
      <c r="A7" s="23"/>
      <c r="B7" s="68">
        <v>6</v>
      </c>
      <c r="C7" s="255" t="s">
        <v>23</v>
      </c>
      <c r="D7" s="88">
        <v>45393</v>
      </c>
      <c r="E7" s="89">
        <v>2024</v>
      </c>
      <c r="F7" s="60">
        <f>SUM(L7+R7)</f>
        <v>1457</v>
      </c>
      <c r="G7" s="62">
        <v>144</v>
      </c>
      <c r="H7" s="62">
        <v>148</v>
      </c>
      <c r="I7" s="62">
        <v>148</v>
      </c>
      <c r="J7" s="62">
        <v>148</v>
      </c>
      <c r="K7" s="62">
        <v>144</v>
      </c>
      <c r="L7" s="60">
        <f>SUM(G7:K7)</f>
        <v>732</v>
      </c>
      <c r="M7" s="62">
        <v>140</v>
      </c>
      <c r="N7" s="62">
        <v>148</v>
      </c>
      <c r="O7" s="62">
        <v>148</v>
      </c>
      <c r="P7" s="62">
        <v>141</v>
      </c>
      <c r="Q7" s="62">
        <v>148</v>
      </c>
      <c r="R7" s="256">
        <f>SUM(M7:Q7)</f>
        <v>725</v>
      </c>
      <c r="S7" s="14"/>
      <c r="T7" s="34"/>
      <c r="U7" s="34"/>
      <c r="V7" s="34"/>
      <c r="W7" s="34"/>
      <c r="X7" s="35"/>
      <c r="Y7" s="23"/>
      <c r="Z7" s="23"/>
      <c r="AA7" s="23"/>
      <c r="AB7" s="23"/>
      <c r="AC7" s="23"/>
      <c r="AD7" s="23"/>
      <c r="AE7" s="23"/>
      <c r="AF7" s="23"/>
      <c r="AG7" s="23"/>
    </row>
    <row r="8" spans="1:33" ht="18.600000000000001" customHeight="1">
      <c r="A8" s="23"/>
      <c r="B8" s="51">
        <v>7</v>
      </c>
      <c r="C8" s="255" t="s">
        <v>35</v>
      </c>
      <c r="D8" s="88">
        <v>45295</v>
      </c>
      <c r="E8" s="89">
        <v>2024</v>
      </c>
      <c r="F8" s="60">
        <f>SUM(L8+R8)</f>
        <v>1456</v>
      </c>
      <c r="G8" s="62">
        <v>144</v>
      </c>
      <c r="H8" s="62">
        <v>144</v>
      </c>
      <c r="I8" s="62">
        <v>144</v>
      </c>
      <c r="J8" s="62">
        <v>144</v>
      </c>
      <c r="K8" s="62">
        <v>148</v>
      </c>
      <c r="L8" s="60">
        <f>SUM(G8:K8)</f>
        <v>724</v>
      </c>
      <c r="M8" s="62">
        <v>148</v>
      </c>
      <c r="N8" s="62">
        <v>144</v>
      </c>
      <c r="O8" s="62">
        <v>146</v>
      </c>
      <c r="P8" s="62">
        <v>148</v>
      </c>
      <c r="Q8" s="62">
        <v>146</v>
      </c>
      <c r="R8" s="256">
        <f>SUM(M8:Q8)</f>
        <v>732</v>
      </c>
      <c r="S8" s="13"/>
      <c r="T8" s="34"/>
      <c r="U8" s="34"/>
      <c r="V8" s="34"/>
      <c r="W8" s="34"/>
      <c r="X8" s="35"/>
      <c r="Y8" s="23"/>
      <c r="Z8" s="23"/>
      <c r="AA8" s="23"/>
      <c r="AB8" s="23"/>
      <c r="AC8" s="23"/>
      <c r="AD8" s="23"/>
      <c r="AE8" s="23"/>
      <c r="AF8" s="23"/>
      <c r="AG8" s="23"/>
    </row>
    <row r="9" spans="1:33" ht="18.600000000000001" customHeight="1">
      <c r="A9" s="23"/>
      <c r="B9" s="68">
        <v>8</v>
      </c>
      <c r="C9" s="255" t="s">
        <v>22</v>
      </c>
      <c r="D9" s="88">
        <v>45295</v>
      </c>
      <c r="E9" s="89">
        <v>2024</v>
      </c>
      <c r="F9" s="60">
        <f>SUM(L9+R9)</f>
        <v>1455</v>
      </c>
      <c r="G9" s="62">
        <v>142</v>
      </c>
      <c r="H9" s="62">
        <v>140</v>
      </c>
      <c r="I9" s="62">
        <v>148</v>
      </c>
      <c r="J9" s="62">
        <v>143</v>
      </c>
      <c r="K9" s="62">
        <v>148</v>
      </c>
      <c r="L9" s="60">
        <f>SUM(G9:K9)</f>
        <v>721</v>
      </c>
      <c r="M9" s="62">
        <v>148</v>
      </c>
      <c r="N9" s="62">
        <v>146</v>
      </c>
      <c r="O9" s="62">
        <v>148</v>
      </c>
      <c r="P9" s="62">
        <v>148</v>
      </c>
      <c r="Q9" s="62">
        <v>144</v>
      </c>
      <c r="R9" s="256">
        <f>SUM(M9:Q9)</f>
        <v>734</v>
      </c>
      <c r="S9" s="13"/>
      <c r="T9" s="34"/>
      <c r="U9" s="34"/>
      <c r="V9" s="34"/>
      <c r="W9" s="34"/>
      <c r="X9" s="35"/>
      <c r="Y9" s="23"/>
      <c r="Z9" s="23"/>
      <c r="AA9" s="23"/>
      <c r="AB9" s="23"/>
      <c r="AC9" s="23"/>
      <c r="AD9" s="23"/>
      <c r="AE9" s="23"/>
      <c r="AF9" s="23"/>
      <c r="AG9" s="23"/>
    </row>
    <row r="10" spans="1:33" ht="18.600000000000001" customHeight="1">
      <c r="A10" s="23"/>
      <c r="B10" s="51">
        <v>9</v>
      </c>
      <c r="C10" s="255" t="s">
        <v>43</v>
      </c>
      <c r="D10" s="88">
        <v>45407</v>
      </c>
      <c r="E10" s="89">
        <v>2024</v>
      </c>
      <c r="F10" s="60">
        <f>SUM(L10+R10)</f>
        <v>1450</v>
      </c>
      <c r="G10" s="62">
        <v>146</v>
      </c>
      <c r="H10" s="62">
        <v>143</v>
      </c>
      <c r="I10" s="62">
        <v>148</v>
      </c>
      <c r="J10" s="62">
        <v>142</v>
      </c>
      <c r="K10" s="62">
        <v>143</v>
      </c>
      <c r="L10" s="60">
        <f>SUM(G10:K10)</f>
        <v>722</v>
      </c>
      <c r="M10" s="62">
        <v>144</v>
      </c>
      <c r="N10" s="62">
        <v>140</v>
      </c>
      <c r="O10" s="62">
        <v>148</v>
      </c>
      <c r="P10" s="62">
        <v>144</v>
      </c>
      <c r="Q10" s="62">
        <v>152</v>
      </c>
      <c r="R10" s="256">
        <f>SUM(M10:Q10)</f>
        <v>728</v>
      </c>
      <c r="S10" s="14"/>
      <c r="T10" s="34"/>
      <c r="U10" s="34"/>
      <c r="V10" s="34"/>
      <c r="W10" s="34"/>
      <c r="X10" s="35"/>
      <c r="Y10" s="23"/>
      <c r="Z10" s="23"/>
      <c r="AA10" s="23"/>
      <c r="AB10" s="23"/>
      <c r="AC10" s="23"/>
      <c r="AD10" s="23"/>
      <c r="AE10" s="23"/>
      <c r="AF10" s="23"/>
      <c r="AG10" s="23"/>
    </row>
    <row r="11" spans="1:33" ht="18.600000000000001" customHeight="1">
      <c r="A11" s="23"/>
      <c r="B11" s="68">
        <v>10</v>
      </c>
      <c r="C11" s="255" t="s">
        <v>76</v>
      </c>
      <c r="D11" s="88">
        <v>45323</v>
      </c>
      <c r="E11" s="89">
        <v>2024</v>
      </c>
      <c r="F11" s="60">
        <f>SUM(L11+R11)</f>
        <v>1445</v>
      </c>
      <c r="G11" s="62">
        <v>140</v>
      </c>
      <c r="H11" s="62">
        <v>144</v>
      </c>
      <c r="I11" s="62">
        <v>148</v>
      </c>
      <c r="J11" s="62">
        <v>148</v>
      </c>
      <c r="K11" s="62">
        <v>145</v>
      </c>
      <c r="L11" s="60">
        <f>SUM(G11:K11)</f>
        <v>725</v>
      </c>
      <c r="M11" s="62">
        <v>144</v>
      </c>
      <c r="N11" s="62">
        <v>148</v>
      </c>
      <c r="O11" s="62">
        <v>140</v>
      </c>
      <c r="P11" s="62">
        <v>144</v>
      </c>
      <c r="Q11" s="62">
        <v>144</v>
      </c>
      <c r="R11" s="256">
        <f>SUM(M11:Q11)</f>
        <v>720</v>
      </c>
      <c r="S11" s="14"/>
      <c r="T11" s="34"/>
      <c r="U11" s="34"/>
      <c r="V11" s="34"/>
      <c r="W11" s="34"/>
      <c r="X11" s="35"/>
      <c r="Y11" s="23"/>
      <c r="Z11" s="23"/>
      <c r="AA11" s="23"/>
      <c r="AB11" s="23"/>
      <c r="AC11" s="23"/>
      <c r="AD11" s="23"/>
      <c r="AE11" s="23"/>
      <c r="AF11" s="23"/>
      <c r="AG11" s="23"/>
    </row>
    <row r="12" spans="1:33" ht="18.600000000000001" customHeight="1">
      <c r="A12" s="23"/>
      <c r="B12" s="51">
        <v>11</v>
      </c>
      <c r="C12" s="255" t="s">
        <v>24</v>
      </c>
      <c r="D12" s="88">
        <v>45351</v>
      </c>
      <c r="E12" s="89">
        <v>2024</v>
      </c>
      <c r="F12" s="60">
        <f>SUM(L12+R12)</f>
        <v>1443</v>
      </c>
      <c r="G12" s="62">
        <v>140</v>
      </c>
      <c r="H12" s="62">
        <v>142</v>
      </c>
      <c r="I12" s="62">
        <v>146</v>
      </c>
      <c r="J12" s="62">
        <v>144</v>
      </c>
      <c r="K12" s="62">
        <v>143</v>
      </c>
      <c r="L12" s="60">
        <f>SUM(G12:K12)</f>
        <v>715</v>
      </c>
      <c r="M12" s="62">
        <v>142</v>
      </c>
      <c r="N12" s="62">
        <v>144</v>
      </c>
      <c r="O12" s="62">
        <v>146</v>
      </c>
      <c r="P12" s="62">
        <v>146</v>
      </c>
      <c r="Q12" s="62">
        <v>150</v>
      </c>
      <c r="R12" s="256">
        <f>SUM(M12:Q12)</f>
        <v>728</v>
      </c>
      <c r="S12" s="14"/>
      <c r="T12" s="34"/>
      <c r="U12" s="34"/>
      <c r="V12" s="34"/>
      <c r="W12" s="34"/>
      <c r="X12" s="35"/>
      <c r="Y12" s="23"/>
      <c r="Z12" s="23"/>
      <c r="AA12" s="23"/>
      <c r="AB12" s="23"/>
      <c r="AC12" s="23"/>
      <c r="AD12" s="23"/>
      <c r="AE12" s="23"/>
      <c r="AF12" s="23"/>
      <c r="AG12" s="23"/>
    </row>
    <row r="13" spans="1:33" ht="18.600000000000001" customHeight="1">
      <c r="A13" s="23"/>
      <c r="B13" s="68">
        <v>12</v>
      </c>
      <c r="C13" s="255" t="s">
        <v>27</v>
      </c>
      <c r="D13" s="88">
        <v>45323</v>
      </c>
      <c r="E13" s="89">
        <v>2024</v>
      </c>
      <c r="F13" s="60">
        <f>SUM(L13+R13)</f>
        <v>1435</v>
      </c>
      <c r="G13" s="62">
        <v>147</v>
      </c>
      <c r="H13" s="62">
        <v>140</v>
      </c>
      <c r="I13" s="62">
        <v>140</v>
      </c>
      <c r="J13" s="62">
        <v>140</v>
      </c>
      <c r="K13" s="62">
        <v>140</v>
      </c>
      <c r="L13" s="60">
        <f>SUM(G13:K13)</f>
        <v>707</v>
      </c>
      <c r="M13" s="62">
        <v>148</v>
      </c>
      <c r="N13" s="62">
        <v>144</v>
      </c>
      <c r="O13" s="62">
        <v>144</v>
      </c>
      <c r="P13" s="62">
        <v>152</v>
      </c>
      <c r="Q13" s="62">
        <v>140</v>
      </c>
      <c r="R13" s="256">
        <f>SUM(M13:Q13)</f>
        <v>728</v>
      </c>
      <c r="S13" s="14"/>
      <c r="T13" s="34"/>
      <c r="U13" s="34"/>
      <c r="V13" s="34"/>
      <c r="W13" s="34"/>
      <c r="X13" s="35"/>
      <c r="Y13" s="23"/>
      <c r="Z13" s="23"/>
      <c r="AA13" s="23"/>
      <c r="AB13" s="23"/>
      <c r="AC13" s="23"/>
      <c r="AD13" s="23"/>
      <c r="AE13" s="23"/>
      <c r="AF13" s="23"/>
      <c r="AG13" s="23"/>
    </row>
    <row r="14" spans="1:33" ht="18.600000000000001" customHeight="1">
      <c r="A14" s="23"/>
      <c r="B14" s="51">
        <v>13</v>
      </c>
      <c r="C14" s="255" t="s">
        <v>3</v>
      </c>
      <c r="D14" s="88">
        <v>42279</v>
      </c>
      <c r="E14" s="89">
        <v>2008</v>
      </c>
      <c r="F14" s="60">
        <f>SUM(L14+R14)</f>
        <v>1434</v>
      </c>
      <c r="G14" s="62">
        <v>140</v>
      </c>
      <c r="H14" s="62">
        <v>144</v>
      </c>
      <c r="I14" s="62">
        <v>140</v>
      </c>
      <c r="J14" s="62">
        <v>144</v>
      </c>
      <c r="K14" s="62">
        <v>148</v>
      </c>
      <c r="L14" s="60">
        <f>SUM(G14:K14)</f>
        <v>716</v>
      </c>
      <c r="M14" s="62">
        <v>144</v>
      </c>
      <c r="N14" s="62">
        <v>140</v>
      </c>
      <c r="O14" s="62">
        <v>146</v>
      </c>
      <c r="P14" s="62">
        <v>144</v>
      </c>
      <c r="Q14" s="62">
        <v>144</v>
      </c>
      <c r="R14" s="256">
        <f>SUM(M14:Q14)</f>
        <v>718</v>
      </c>
      <c r="S14" s="14"/>
      <c r="T14" s="34"/>
      <c r="U14" s="34"/>
      <c r="V14" s="34"/>
      <c r="W14" s="34"/>
      <c r="X14" s="35"/>
      <c r="Y14" s="23"/>
      <c r="Z14" s="23"/>
      <c r="AA14" s="23"/>
      <c r="AB14" s="23"/>
      <c r="AC14" s="23"/>
      <c r="AD14" s="23"/>
      <c r="AE14" s="23"/>
      <c r="AF14" s="23"/>
      <c r="AG14" s="23"/>
    </row>
    <row r="15" spans="1:33" ht="18.600000000000001" customHeight="1">
      <c r="A15" s="23"/>
      <c r="B15" s="68">
        <v>14</v>
      </c>
      <c r="C15" s="255" t="s">
        <v>57</v>
      </c>
      <c r="D15" s="88">
        <v>45337</v>
      </c>
      <c r="E15" s="89">
        <v>2024</v>
      </c>
      <c r="F15" s="60">
        <f>SUM(L15+R15)</f>
        <v>1433</v>
      </c>
      <c r="G15" s="62">
        <v>144</v>
      </c>
      <c r="H15" s="62">
        <v>140</v>
      </c>
      <c r="I15" s="62">
        <v>144</v>
      </c>
      <c r="J15" s="62">
        <v>144</v>
      </c>
      <c r="K15" s="62">
        <v>144</v>
      </c>
      <c r="L15" s="60">
        <f>SUM(G15:K15)</f>
        <v>716</v>
      </c>
      <c r="M15" s="62">
        <v>147</v>
      </c>
      <c r="N15" s="62">
        <v>144</v>
      </c>
      <c r="O15" s="62">
        <v>144</v>
      </c>
      <c r="P15" s="62">
        <v>142</v>
      </c>
      <c r="Q15" s="62">
        <v>140</v>
      </c>
      <c r="R15" s="256">
        <f>SUM(M15:Q15)</f>
        <v>717</v>
      </c>
      <c r="S15" s="14"/>
      <c r="T15" s="34"/>
      <c r="U15" s="34"/>
      <c r="V15" s="34"/>
      <c r="W15" s="34"/>
      <c r="X15" s="35"/>
      <c r="Y15" s="23"/>
      <c r="Z15" s="23"/>
      <c r="AA15" s="23"/>
      <c r="AB15" s="23"/>
      <c r="AC15" s="23"/>
      <c r="AD15" s="23"/>
      <c r="AE15" s="23"/>
      <c r="AF15" s="23"/>
      <c r="AG15" s="23"/>
    </row>
    <row r="16" spans="1:33" ht="18.600000000000001" customHeight="1">
      <c r="A16" s="23"/>
      <c r="B16" s="51">
        <v>15</v>
      </c>
      <c r="C16" s="257" t="s">
        <v>88</v>
      </c>
      <c r="D16" s="88">
        <v>45379</v>
      </c>
      <c r="E16" s="90">
        <v>2024</v>
      </c>
      <c r="F16" s="60">
        <f>SUM(L16+R16)</f>
        <v>1424</v>
      </c>
      <c r="G16" s="92">
        <v>142</v>
      </c>
      <c r="H16" s="92">
        <v>148</v>
      </c>
      <c r="I16" s="92">
        <v>144</v>
      </c>
      <c r="J16" s="92">
        <v>140</v>
      </c>
      <c r="K16" s="92">
        <v>148</v>
      </c>
      <c r="L16" s="60">
        <f>SUM(G16:K16)</f>
        <v>722</v>
      </c>
      <c r="M16" s="92">
        <v>142</v>
      </c>
      <c r="N16" s="92">
        <v>143</v>
      </c>
      <c r="O16" s="92">
        <v>144</v>
      </c>
      <c r="P16" s="92">
        <v>129</v>
      </c>
      <c r="Q16" s="92">
        <v>144</v>
      </c>
      <c r="R16" s="256">
        <f>SUM(M16:Q16)</f>
        <v>702</v>
      </c>
      <c r="S16" s="14"/>
      <c r="T16" s="34"/>
      <c r="U16" s="34"/>
      <c r="V16" s="34"/>
      <c r="W16" s="34"/>
      <c r="X16" s="35"/>
      <c r="Y16" s="23"/>
      <c r="Z16" s="23"/>
      <c r="AA16" s="23"/>
      <c r="AB16" s="23"/>
      <c r="AC16" s="23"/>
      <c r="AD16" s="23"/>
      <c r="AE16" s="23"/>
      <c r="AF16" s="23"/>
      <c r="AG16" s="23"/>
    </row>
    <row r="17" spans="1:33" ht="18.600000000000001" customHeight="1">
      <c r="A17" s="23"/>
      <c r="B17" s="68">
        <v>16</v>
      </c>
      <c r="C17" s="255" t="s">
        <v>44</v>
      </c>
      <c r="D17" s="88">
        <v>45274</v>
      </c>
      <c r="E17" s="89">
        <v>2023</v>
      </c>
      <c r="F17" s="60">
        <f>SUM(L17+R17)</f>
        <v>1422</v>
      </c>
      <c r="G17" s="62">
        <v>140</v>
      </c>
      <c r="H17" s="62">
        <v>144</v>
      </c>
      <c r="I17" s="62">
        <v>140</v>
      </c>
      <c r="J17" s="62">
        <v>140</v>
      </c>
      <c r="K17" s="62">
        <v>140</v>
      </c>
      <c r="L17" s="60">
        <f>SUM(G17:K17)</f>
        <v>704</v>
      </c>
      <c r="M17" s="62">
        <v>142</v>
      </c>
      <c r="N17" s="62">
        <v>144</v>
      </c>
      <c r="O17" s="62">
        <v>144</v>
      </c>
      <c r="P17" s="62">
        <v>144</v>
      </c>
      <c r="Q17" s="62">
        <v>144</v>
      </c>
      <c r="R17" s="256">
        <f>SUM(M17:Q17)</f>
        <v>718</v>
      </c>
      <c r="S17" s="14"/>
      <c r="T17" s="34"/>
      <c r="U17" s="34"/>
      <c r="V17" s="34"/>
      <c r="W17" s="34"/>
      <c r="X17" s="35"/>
      <c r="Y17" s="23"/>
      <c r="Z17" s="23"/>
      <c r="AA17" s="23"/>
      <c r="AB17" s="23"/>
      <c r="AC17" s="23"/>
      <c r="AD17" s="23"/>
      <c r="AE17" s="23"/>
      <c r="AF17" s="23"/>
      <c r="AG17" s="23"/>
    </row>
    <row r="18" spans="1:33" ht="18.600000000000001" customHeight="1">
      <c r="A18" s="23"/>
      <c r="B18" s="51">
        <v>17</v>
      </c>
      <c r="C18" s="255" t="s">
        <v>12</v>
      </c>
      <c r="D18" s="88">
        <v>45337</v>
      </c>
      <c r="E18" s="89">
        <v>2024</v>
      </c>
      <c r="F18" s="60">
        <f>SUM(L18+R18)</f>
        <v>1421</v>
      </c>
      <c r="G18" s="62">
        <v>140</v>
      </c>
      <c r="H18" s="62">
        <v>131</v>
      </c>
      <c r="I18" s="62">
        <v>148</v>
      </c>
      <c r="J18" s="62">
        <v>130</v>
      </c>
      <c r="K18" s="62">
        <v>144</v>
      </c>
      <c r="L18" s="60">
        <f>SUM(G18:K18)</f>
        <v>693</v>
      </c>
      <c r="M18" s="62">
        <v>148</v>
      </c>
      <c r="N18" s="62">
        <v>144</v>
      </c>
      <c r="O18" s="62">
        <v>140</v>
      </c>
      <c r="P18" s="62">
        <v>148</v>
      </c>
      <c r="Q18" s="62">
        <v>148</v>
      </c>
      <c r="R18" s="256">
        <f>SUM(M18:Q18)</f>
        <v>728</v>
      </c>
      <c r="S18" s="14"/>
      <c r="T18" s="34"/>
      <c r="U18" s="34"/>
      <c r="V18" s="34"/>
      <c r="W18" s="34"/>
      <c r="X18" s="35"/>
      <c r="Y18" s="23"/>
      <c r="Z18" s="23"/>
      <c r="AA18" s="23"/>
      <c r="AB18" s="23"/>
      <c r="AC18" s="23"/>
      <c r="AD18" s="23"/>
      <c r="AE18" s="23"/>
      <c r="AF18" s="23"/>
      <c r="AG18" s="23"/>
    </row>
    <row r="19" spans="1:33" ht="18.600000000000001" customHeight="1">
      <c r="A19" s="23"/>
      <c r="B19" s="68">
        <v>18</v>
      </c>
      <c r="C19" s="255" t="s">
        <v>26</v>
      </c>
      <c r="D19" s="88">
        <v>42092</v>
      </c>
      <c r="E19" s="89">
        <v>2007</v>
      </c>
      <c r="F19" s="60">
        <f>SUM(L19+R19)</f>
        <v>1413</v>
      </c>
      <c r="G19" s="62">
        <v>140</v>
      </c>
      <c r="H19" s="62">
        <v>142</v>
      </c>
      <c r="I19" s="62">
        <v>140</v>
      </c>
      <c r="J19" s="62">
        <v>140</v>
      </c>
      <c r="K19" s="62">
        <v>140</v>
      </c>
      <c r="L19" s="60">
        <f>SUM(G19:K19)</f>
        <v>702</v>
      </c>
      <c r="M19" s="62">
        <v>144</v>
      </c>
      <c r="N19" s="62">
        <v>140</v>
      </c>
      <c r="O19" s="62">
        <v>144</v>
      </c>
      <c r="P19" s="62">
        <v>140</v>
      </c>
      <c r="Q19" s="62">
        <v>143</v>
      </c>
      <c r="R19" s="256">
        <f>SUM(M19:Q19)</f>
        <v>711</v>
      </c>
      <c r="S19" s="14"/>
      <c r="T19" s="34"/>
      <c r="U19" s="34"/>
      <c r="V19" s="34"/>
      <c r="W19" s="34"/>
      <c r="X19" s="35"/>
      <c r="Y19" s="23"/>
      <c r="Z19" s="23"/>
      <c r="AA19" s="23"/>
      <c r="AB19" s="23"/>
      <c r="AC19" s="23"/>
      <c r="AD19" s="23"/>
      <c r="AE19" s="23"/>
      <c r="AF19" s="23"/>
      <c r="AG19" s="23"/>
    </row>
    <row r="20" spans="1:33" ht="18.600000000000001" customHeight="1">
      <c r="A20" s="23"/>
      <c r="B20" s="51">
        <v>19</v>
      </c>
      <c r="C20" s="255" t="s">
        <v>34</v>
      </c>
      <c r="D20" s="88">
        <v>36641</v>
      </c>
      <c r="E20" s="89">
        <v>2024</v>
      </c>
      <c r="F20" s="60">
        <f>SUM(L20+R20)</f>
        <v>1412</v>
      </c>
      <c r="G20" s="62">
        <v>140</v>
      </c>
      <c r="H20" s="62">
        <v>144</v>
      </c>
      <c r="I20" s="62">
        <v>144</v>
      </c>
      <c r="J20" s="62">
        <v>148</v>
      </c>
      <c r="K20" s="62">
        <v>129</v>
      </c>
      <c r="L20" s="60">
        <f>SUM(G20:K20)</f>
        <v>705</v>
      </c>
      <c r="M20" s="62">
        <v>144</v>
      </c>
      <c r="N20" s="62">
        <v>127</v>
      </c>
      <c r="O20" s="62">
        <v>148</v>
      </c>
      <c r="P20" s="62">
        <v>144</v>
      </c>
      <c r="Q20" s="62">
        <v>144</v>
      </c>
      <c r="R20" s="256">
        <f>SUM(M20:Q20)</f>
        <v>707</v>
      </c>
      <c r="S20" s="14"/>
      <c r="T20" s="34"/>
      <c r="U20" s="34"/>
      <c r="V20" s="34"/>
      <c r="W20" s="34"/>
      <c r="X20" s="35"/>
      <c r="Y20" s="23"/>
      <c r="Z20" s="23"/>
      <c r="AA20" s="23"/>
      <c r="AB20" s="23"/>
      <c r="AC20" s="23"/>
      <c r="AD20" s="23"/>
      <c r="AE20" s="23"/>
      <c r="AF20" s="23"/>
      <c r="AG20" s="23"/>
    </row>
    <row r="21" spans="1:33" ht="18.600000000000001" customHeight="1">
      <c r="A21" s="23"/>
      <c r="B21" s="68">
        <v>20</v>
      </c>
      <c r="C21" s="255" t="s">
        <v>52</v>
      </c>
      <c r="D21" s="88">
        <v>45379</v>
      </c>
      <c r="E21" s="89">
        <v>2024</v>
      </c>
      <c r="F21" s="60">
        <f>SUM(L21+R21)</f>
        <v>1369</v>
      </c>
      <c r="G21" s="62">
        <v>144</v>
      </c>
      <c r="H21" s="62">
        <v>142</v>
      </c>
      <c r="I21" s="62">
        <v>140</v>
      </c>
      <c r="J21" s="62">
        <v>142</v>
      </c>
      <c r="K21" s="62">
        <v>142</v>
      </c>
      <c r="L21" s="60">
        <f>SUM(G21:K21)</f>
        <v>710</v>
      </c>
      <c r="M21" s="62">
        <v>140</v>
      </c>
      <c r="N21" s="62">
        <v>140</v>
      </c>
      <c r="O21" s="62">
        <v>124</v>
      </c>
      <c r="P21" s="62">
        <v>140</v>
      </c>
      <c r="Q21" s="62">
        <v>115</v>
      </c>
      <c r="R21" s="256">
        <f>SUM(M21:Q21)</f>
        <v>659</v>
      </c>
      <c r="S21" s="14"/>
      <c r="T21" s="34"/>
      <c r="U21" s="34"/>
      <c r="V21" s="34"/>
      <c r="W21" s="34"/>
      <c r="X21" s="35"/>
      <c r="Y21" s="23"/>
      <c r="Z21" s="23"/>
      <c r="AA21" s="23"/>
      <c r="AB21" s="23"/>
      <c r="AC21" s="23"/>
      <c r="AD21" s="23"/>
      <c r="AE21" s="23"/>
      <c r="AF21" s="23"/>
      <c r="AG21" s="23"/>
    </row>
    <row r="22" spans="1:33" ht="18.600000000000001" customHeight="1">
      <c r="A22" s="23"/>
      <c r="B22" s="51">
        <v>21</v>
      </c>
      <c r="C22" s="255" t="s">
        <v>74</v>
      </c>
      <c r="D22" s="88">
        <v>45295</v>
      </c>
      <c r="E22" s="89">
        <v>2024</v>
      </c>
      <c r="F22" s="60">
        <f>SUM(L22+R22)</f>
        <v>1367</v>
      </c>
      <c r="G22" s="62">
        <v>142</v>
      </c>
      <c r="H22" s="62">
        <v>140</v>
      </c>
      <c r="I22" s="62">
        <v>137</v>
      </c>
      <c r="J22" s="62">
        <v>134</v>
      </c>
      <c r="K22" s="62">
        <v>132</v>
      </c>
      <c r="L22" s="60">
        <f>SUM(G22:K22)</f>
        <v>685</v>
      </c>
      <c r="M22" s="62">
        <v>133</v>
      </c>
      <c r="N22" s="62">
        <v>126</v>
      </c>
      <c r="O22" s="62">
        <v>140</v>
      </c>
      <c r="P22" s="62">
        <v>140</v>
      </c>
      <c r="Q22" s="62">
        <v>143</v>
      </c>
      <c r="R22" s="256">
        <f>SUM(M22:Q22)</f>
        <v>682</v>
      </c>
      <c r="S22" s="13"/>
      <c r="T22" s="34"/>
      <c r="U22" s="34"/>
      <c r="V22" s="34"/>
      <c r="W22" s="34"/>
      <c r="X22" s="35"/>
      <c r="Y22" s="23"/>
      <c r="Z22" s="23"/>
      <c r="AA22" s="23"/>
      <c r="AB22" s="23"/>
      <c r="AC22" s="23"/>
      <c r="AD22" s="23"/>
      <c r="AE22" s="23"/>
      <c r="AF22" s="23"/>
      <c r="AG22" s="23"/>
    </row>
    <row r="23" spans="1:33" ht="18.600000000000001" customHeight="1">
      <c r="A23" s="23"/>
      <c r="B23" s="68">
        <v>22</v>
      </c>
      <c r="C23" s="255" t="s">
        <v>32</v>
      </c>
      <c r="D23" s="88">
        <v>42068</v>
      </c>
      <c r="E23" s="89">
        <v>2009</v>
      </c>
      <c r="F23" s="60">
        <f>SUM(L23+R23)</f>
        <v>1361</v>
      </c>
      <c r="G23" s="62">
        <v>140</v>
      </c>
      <c r="H23" s="62">
        <v>140</v>
      </c>
      <c r="I23" s="62">
        <v>146</v>
      </c>
      <c r="J23" s="62">
        <v>124</v>
      </c>
      <c r="K23" s="62">
        <v>124</v>
      </c>
      <c r="L23" s="60">
        <f>SUM(G23:K23)</f>
        <v>674</v>
      </c>
      <c r="M23" s="62">
        <v>140</v>
      </c>
      <c r="N23" s="62">
        <v>142</v>
      </c>
      <c r="O23" s="62">
        <v>143</v>
      </c>
      <c r="P23" s="62">
        <v>129</v>
      </c>
      <c r="Q23" s="62">
        <v>133</v>
      </c>
      <c r="R23" s="256">
        <f>SUM(M23:Q23)</f>
        <v>687</v>
      </c>
      <c r="S23" s="14"/>
      <c r="T23" s="34"/>
      <c r="U23" s="34"/>
      <c r="V23" s="34"/>
      <c r="W23" s="34"/>
      <c r="X23" s="35"/>
      <c r="Y23" s="23"/>
      <c r="Z23" s="23"/>
      <c r="AA23" s="23"/>
      <c r="AB23" s="23"/>
      <c r="AC23" s="23"/>
      <c r="AD23" s="23"/>
      <c r="AE23" s="23"/>
      <c r="AF23" s="23"/>
      <c r="AG23" s="23"/>
    </row>
    <row r="24" spans="1:33" ht="18.600000000000001" customHeight="1">
      <c r="A24" s="23"/>
      <c r="B24" s="51">
        <v>23</v>
      </c>
      <c r="C24" s="255" t="s">
        <v>48</v>
      </c>
      <c r="D24" s="88">
        <v>42817</v>
      </c>
      <c r="E24" s="89">
        <v>2017</v>
      </c>
      <c r="F24" s="60">
        <f>SUM(L24+R24)</f>
        <v>1344</v>
      </c>
      <c r="G24" s="62">
        <v>126</v>
      </c>
      <c r="H24" s="62">
        <v>116</v>
      </c>
      <c r="I24" s="62">
        <v>132</v>
      </c>
      <c r="J24" s="62">
        <v>140</v>
      </c>
      <c r="K24" s="62">
        <v>128</v>
      </c>
      <c r="L24" s="60">
        <f>SUM(G24:K24)</f>
        <v>642</v>
      </c>
      <c r="M24" s="62">
        <v>126</v>
      </c>
      <c r="N24" s="62">
        <v>144</v>
      </c>
      <c r="O24" s="62">
        <v>144</v>
      </c>
      <c r="P24" s="62">
        <v>144</v>
      </c>
      <c r="Q24" s="62">
        <v>144</v>
      </c>
      <c r="R24" s="256">
        <f>SUM(M24:Q24)</f>
        <v>702</v>
      </c>
      <c r="S24" s="14"/>
      <c r="T24" s="34"/>
      <c r="U24" s="34"/>
      <c r="V24" s="34"/>
      <c r="W24" s="34"/>
      <c r="X24" s="35"/>
      <c r="Y24" s="23"/>
      <c r="Z24" s="23"/>
      <c r="AA24" s="23"/>
      <c r="AB24" s="23"/>
      <c r="AC24" s="23"/>
      <c r="AD24" s="23"/>
      <c r="AE24" s="23"/>
      <c r="AF24" s="23"/>
      <c r="AG24" s="23"/>
    </row>
    <row r="25" spans="1:33" ht="18.600000000000001" customHeight="1">
      <c r="A25" s="23"/>
      <c r="B25" s="68">
        <v>24</v>
      </c>
      <c r="C25" s="255" t="s">
        <v>50</v>
      </c>
      <c r="D25" s="88">
        <v>42251</v>
      </c>
      <c r="E25" s="89">
        <v>2014</v>
      </c>
      <c r="F25" s="60">
        <f>SUM(L25+R25)</f>
        <v>1337</v>
      </c>
      <c r="G25" s="62">
        <v>135</v>
      </c>
      <c r="H25" s="62">
        <v>126</v>
      </c>
      <c r="I25" s="62">
        <v>126</v>
      </c>
      <c r="J25" s="62">
        <v>140</v>
      </c>
      <c r="K25" s="62">
        <v>127</v>
      </c>
      <c r="L25" s="60">
        <f>SUM(G25:K25)</f>
        <v>654</v>
      </c>
      <c r="M25" s="62">
        <v>143</v>
      </c>
      <c r="N25" s="62">
        <v>142</v>
      </c>
      <c r="O25" s="62">
        <v>127</v>
      </c>
      <c r="P25" s="62">
        <v>144</v>
      </c>
      <c r="Q25" s="62">
        <v>127</v>
      </c>
      <c r="R25" s="256">
        <f>SUM(M25:Q25)</f>
        <v>683</v>
      </c>
      <c r="S25" s="12"/>
      <c r="T25" s="37"/>
      <c r="U25" s="37"/>
      <c r="V25" s="37"/>
      <c r="W25" s="37"/>
      <c r="X25" s="38"/>
      <c r="Y25" s="23"/>
      <c r="Z25" s="23"/>
      <c r="AA25" s="23"/>
      <c r="AB25" s="23"/>
      <c r="AC25" s="23"/>
      <c r="AD25" s="23"/>
      <c r="AE25" s="23"/>
      <c r="AF25" s="23"/>
      <c r="AG25" s="23"/>
    </row>
    <row r="26" spans="1:33" ht="18.600000000000001" customHeight="1">
      <c r="A26" s="23"/>
      <c r="B26" s="51">
        <v>25</v>
      </c>
      <c r="C26" s="255" t="s">
        <v>30</v>
      </c>
      <c r="D26" s="88">
        <v>42118</v>
      </c>
      <c r="E26" s="89">
        <v>2007</v>
      </c>
      <c r="F26" s="60">
        <f>SUM(L26+R26)</f>
        <v>1302</v>
      </c>
      <c r="G26" s="62">
        <v>123</v>
      </c>
      <c r="H26" s="62">
        <v>128</v>
      </c>
      <c r="I26" s="62">
        <v>126</v>
      </c>
      <c r="J26" s="62">
        <v>127</v>
      </c>
      <c r="K26" s="62">
        <v>124</v>
      </c>
      <c r="L26" s="60">
        <f>SUM(G26:K26)</f>
        <v>628</v>
      </c>
      <c r="M26" s="62">
        <v>127</v>
      </c>
      <c r="N26" s="62">
        <v>128</v>
      </c>
      <c r="O26" s="62">
        <v>131</v>
      </c>
      <c r="P26" s="62">
        <v>140</v>
      </c>
      <c r="Q26" s="62">
        <v>148</v>
      </c>
      <c r="R26" s="256">
        <f>SUM(M26:Q26)</f>
        <v>674</v>
      </c>
      <c r="S26" s="12"/>
      <c r="T26" s="37"/>
      <c r="U26" s="37"/>
      <c r="V26" s="37"/>
      <c r="W26" s="37"/>
      <c r="X26" s="38"/>
      <c r="Y26" s="23"/>
      <c r="Z26" s="23"/>
      <c r="AA26" s="23"/>
      <c r="AB26" s="23"/>
      <c r="AC26" s="23"/>
      <c r="AD26" s="23"/>
      <c r="AE26" s="23"/>
      <c r="AF26" s="23"/>
      <c r="AG26" s="23"/>
    </row>
    <row r="27" spans="1:33" ht="18.600000000000001" customHeight="1">
      <c r="A27" s="23"/>
      <c r="B27" s="68">
        <v>26</v>
      </c>
      <c r="C27" s="257" t="s">
        <v>89</v>
      </c>
      <c r="D27" s="88">
        <v>45393</v>
      </c>
      <c r="E27" s="90">
        <v>2024</v>
      </c>
      <c r="F27" s="60">
        <f>SUM(L27+R27)</f>
        <v>1290</v>
      </c>
      <c r="G27" s="92">
        <v>130</v>
      </c>
      <c r="H27" s="92">
        <v>144</v>
      </c>
      <c r="I27" s="92">
        <v>130</v>
      </c>
      <c r="J27" s="92">
        <v>111</v>
      </c>
      <c r="K27" s="92">
        <v>128</v>
      </c>
      <c r="L27" s="60">
        <f>SUM(G27:K27)</f>
        <v>643</v>
      </c>
      <c r="M27" s="92">
        <v>132</v>
      </c>
      <c r="N27" s="92">
        <v>127</v>
      </c>
      <c r="O27" s="92">
        <v>130</v>
      </c>
      <c r="P27" s="92">
        <v>131</v>
      </c>
      <c r="Q27" s="92">
        <v>127</v>
      </c>
      <c r="R27" s="256">
        <f>SUM(M27:Q27)</f>
        <v>647</v>
      </c>
      <c r="S27" s="12"/>
      <c r="T27" s="37"/>
      <c r="U27" s="37"/>
      <c r="V27" s="37"/>
      <c r="W27" s="37"/>
      <c r="X27" s="38"/>
      <c r="Y27" s="23"/>
      <c r="Z27" s="23"/>
      <c r="AA27" s="23"/>
      <c r="AB27" s="23"/>
      <c r="AC27" s="23"/>
      <c r="AD27" s="23"/>
      <c r="AE27" s="23"/>
      <c r="AF27" s="23"/>
      <c r="AG27" s="23"/>
    </row>
    <row r="28" spans="1:33" ht="18.600000000000001" customHeight="1">
      <c r="A28" s="23"/>
      <c r="B28" s="51">
        <v>27</v>
      </c>
      <c r="C28" s="255" t="s">
        <v>29</v>
      </c>
      <c r="D28" s="88">
        <v>45337</v>
      </c>
      <c r="E28" s="89">
        <v>2024</v>
      </c>
      <c r="F28" s="60">
        <f>SUM(L28+R28)</f>
        <v>1289</v>
      </c>
      <c r="G28" s="62">
        <v>140</v>
      </c>
      <c r="H28" s="62">
        <v>128</v>
      </c>
      <c r="I28" s="62">
        <v>127</v>
      </c>
      <c r="J28" s="62">
        <v>129</v>
      </c>
      <c r="K28" s="62">
        <v>114</v>
      </c>
      <c r="L28" s="60">
        <f>SUM(G28:K28)</f>
        <v>638</v>
      </c>
      <c r="M28" s="62">
        <v>125</v>
      </c>
      <c r="N28" s="62">
        <v>127</v>
      </c>
      <c r="O28" s="62">
        <v>133</v>
      </c>
      <c r="P28" s="62">
        <v>126</v>
      </c>
      <c r="Q28" s="62">
        <v>140</v>
      </c>
      <c r="R28" s="256">
        <f>SUM(M28:Q28)</f>
        <v>651</v>
      </c>
      <c r="S28" s="6"/>
      <c r="T28" s="24"/>
      <c r="U28" s="24"/>
      <c r="V28" s="24"/>
      <c r="W28" s="22"/>
      <c r="X28" s="18"/>
      <c r="Y28" s="23"/>
      <c r="Z28" s="23"/>
      <c r="AA28" s="23"/>
      <c r="AB28" s="23"/>
      <c r="AC28" s="23"/>
      <c r="AD28" s="23"/>
      <c r="AE28" s="23"/>
      <c r="AF28" s="23"/>
      <c r="AG28" s="23"/>
    </row>
    <row r="29" spans="1:33" ht="18.600000000000001" customHeight="1">
      <c r="A29" s="23"/>
      <c r="B29" s="68">
        <v>28</v>
      </c>
      <c r="C29" s="259" t="s">
        <v>73</v>
      </c>
      <c r="D29" s="260">
        <v>45323</v>
      </c>
      <c r="E29" s="261">
        <v>2024</v>
      </c>
      <c r="F29" s="60">
        <f>SUM(L29+R29)</f>
        <v>1287</v>
      </c>
      <c r="G29" s="261">
        <v>125</v>
      </c>
      <c r="H29" s="261">
        <v>127</v>
      </c>
      <c r="I29" s="261">
        <v>129</v>
      </c>
      <c r="J29" s="261">
        <v>125</v>
      </c>
      <c r="K29" s="261">
        <v>130</v>
      </c>
      <c r="L29" s="60">
        <f>SUM(G29:K29)</f>
        <v>636</v>
      </c>
      <c r="M29" s="261">
        <v>129</v>
      </c>
      <c r="N29" s="261">
        <v>144</v>
      </c>
      <c r="O29" s="261">
        <v>131</v>
      </c>
      <c r="P29" s="261">
        <v>118</v>
      </c>
      <c r="Q29" s="261">
        <v>129</v>
      </c>
      <c r="R29" s="256">
        <f>SUM(M29:Q29)</f>
        <v>651</v>
      </c>
      <c r="S29" s="6"/>
      <c r="T29" s="24"/>
      <c r="U29" s="24"/>
      <c r="V29" s="24"/>
      <c r="W29" s="22"/>
      <c r="X29" s="18"/>
      <c r="Y29" s="23"/>
      <c r="Z29" s="23"/>
      <c r="AA29" s="23"/>
      <c r="AB29" s="23"/>
      <c r="AC29" s="23"/>
      <c r="AD29" s="23"/>
      <c r="AE29" s="23"/>
      <c r="AF29" s="23"/>
      <c r="AG29" s="23"/>
    </row>
    <row r="30" spans="1:33" ht="18.600000000000001" customHeight="1">
      <c r="A30" s="23"/>
      <c r="B30" s="51">
        <v>29</v>
      </c>
      <c r="C30" s="258" t="s">
        <v>38</v>
      </c>
      <c r="D30" s="88">
        <v>42079</v>
      </c>
      <c r="E30" s="89">
        <v>2005</v>
      </c>
      <c r="F30" s="60">
        <f>SUM(L30+R30)</f>
        <v>1284</v>
      </c>
      <c r="G30" s="62">
        <v>126</v>
      </c>
      <c r="H30" s="62">
        <v>126</v>
      </c>
      <c r="I30" s="62">
        <v>109</v>
      </c>
      <c r="J30" s="62">
        <v>125</v>
      </c>
      <c r="K30" s="62">
        <v>128</v>
      </c>
      <c r="L30" s="60">
        <f>SUM(G30:K30)</f>
        <v>614</v>
      </c>
      <c r="M30" s="62">
        <v>127</v>
      </c>
      <c r="N30" s="62">
        <v>144</v>
      </c>
      <c r="O30" s="62">
        <v>140</v>
      </c>
      <c r="P30" s="62">
        <v>135</v>
      </c>
      <c r="Q30" s="62">
        <v>124</v>
      </c>
      <c r="R30" s="256">
        <f>SUM(M30:Q30)</f>
        <v>670</v>
      </c>
      <c r="S30" s="6"/>
      <c r="T30" s="24"/>
      <c r="U30" s="24"/>
      <c r="V30" s="24"/>
      <c r="W30" s="22"/>
      <c r="X30" s="18"/>
      <c r="Y30" s="23"/>
      <c r="Z30" s="23"/>
      <c r="AA30" s="23"/>
      <c r="AB30" s="23"/>
      <c r="AC30" s="23"/>
      <c r="AD30" s="23"/>
      <c r="AE30" s="23"/>
      <c r="AF30" s="23"/>
      <c r="AG30" s="23"/>
    </row>
    <row r="31" spans="1:33" ht="18.600000000000001" customHeight="1">
      <c r="A31" s="23"/>
      <c r="B31" s="68">
        <v>30</v>
      </c>
      <c r="C31" s="257" t="s">
        <v>96</v>
      </c>
      <c r="D31" s="88">
        <v>45540</v>
      </c>
      <c r="E31" s="90">
        <v>2024</v>
      </c>
      <c r="F31" s="60">
        <f>SUM(L31+R31)</f>
        <v>1277</v>
      </c>
      <c r="G31" s="92">
        <v>129</v>
      </c>
      <c r="H31" s="92">
        <v>122</v>
      </c>
      <c r="I31" s="92">
        <v>129</v>
      </c>
      <c r="J31" s="92">
        <v>148</v>
      </c>
      <c r="K31" s="92">
        <v>124</v>
      </c>
      <c r="L31" s="60">
        <f>SUM(G31:K31)</f>
        <v>652</v>
      </c>
      <c r="M31" s="92">
        <v>115</v>
      </c>
      <c r="N31" s="92">
        <v>128</v>
      </c>
      <c r="O31" s="92">
        <v>130</v>
      </c>
      <c r="P31" s="92">
        <v>123</v>
      </c>
      <c r="Q31" s="92">
        <v>129</v>
      </c>
      <c r="R31" s="256">
        <f>SUM(M31:Q31)</f>
        <v>625</v>
      </c>
      <c r="S31" s="6"/>
      <c r="T31" s="24"/>
      <c r="U31" s="24"/>
      <c r="V31" s="24"/>
      <c r="W31" s="22"/>
      <c r="X31" s="18"/>
      <c r="Y31" s="23"/>
      <c r="Z31" s="23"/>
      <c r="AA31" s="23"/>
      <c r="AB31" s="23"/>
      <c r="AC31" s="23"/>
      <c r="AD31" s="23"/>
      <c r="AE31" s="23"/>
      <c r="AF31" s="23"/>
      <c r="AG31" s="23"/>
    </row>
    <row r="32" spans="1:33" ht="18.600000000000001" customHeight="1">
      <c r="A32" s="23"/>
      <c r="B32" s="51">
        <v>31</v>
      </c>
      <c r="C32" s="255" t="s">
        <v>31</v>
      </c>
      <c r="D32" s="88">
        <v>42307</v>
      </c>
      <c r="E32" s="89">
        <v>2008</v>
      </c>
      <c r="F32" s="60">
        <f>SUM(L32+R32)</f>
        <v>1274</v>
      </c>
      <c r="G32" s="62">
        <v>130</v>
      </c>
      <c r="H32" s="62">
        <v>120</v>
      </c>
      <c r="I32" s="62">
        <v>132</v>
      </c>
      <c r="J32" s="62">
        <v>140</v>
      </c>
      <c r="K32" s="62">
        <v>116</v>
      </c>
      <c r="L32" s="60">
        <f>SUM(G32:K32)</f>
        <v>638</v>
      </c>
      <c r="M32" s="62">
        <v>129</v>
      </c>
      <c r="N32" s="62">
        <v>140</v>
      </c>
      <c r="O32" s="62">
        <v>122</v>
      </c>
      <c r="P32" s="62">
        <v>123</v>
      </c>
      <c r="Q32" s="62">
        <v>122</v>
      </c>
      <c r="R32" s="256">
        <f>SUM(M32:Q32)</f>
        <v>636</v>
      </c>
      <c r="S32" s="6"/>
      <c r="T32" s="24"/>
      <c r="U32" s="24"/>
      <c r="V32" s="24"/>
      <c r="W32" s="22"/>
      <c r="X32" s="18"/>
      <c r="Y32" s="23"/>
      <c r="Z32" s="23"/>
      <c r="AA32" s="23"/>
      <c r="AB32" s="23"/>
      <c r="AC32" s="23"/>
      <c r="AD32" s="23"/>
      <c r="AE32" s="23"/>
      <c r="AF32" s="23"/>
      <c r="AG32" s="23"/>
    </row>
    <row r="33" spans="1:33" ht="18.600000000000001" customHeight="1">
      <c r="A33" s="23"/>
      <c r="B33" s="68">
        <v>32</v>
      </c>
      <c r="C33" s="255" t="s">
        <v>58</v>
      </c>
      <c r="D33" s="88">
        <v>45351</v>
      </c>
      <c r="E33" s="89">
        <v>2024</v>
      </c>
      <c r="F33" s="60">
        <f>SUM(L33+R33)</f>
        <v>1260</v>
      </c>
      <c r="G33" s="62">
        <v>129</v>
      </c>
      <c r="H33" s="62">
        <v>113</v>
      </c>
      <c r="I33" s="62">
        <v>123</v>
      </c>
      <c r="J33" s="62">
        <v>132</v>
      </c>
      <c r="K33" s="62">
        <v>140</v>
      </c>
      <c r="L33" s="60">
        <f>SUM(G33:K33)</f>
        <v>637</v>
      </c>
      <c r="M33" s="62">
        <v>110</v>
      </c>
      <c r="N33" s="62">
        <v>140</v>
      </c>
      <c r="O33" s="62">
        <v>122</v>
      </c>
      <c r="P33" s="62">
        <v>124</v>
      </c>
      <c r="Q33" s="62">
        <v>127</v>
      </c>
      <c r="R33" s="256">
        <f>SUM(M33:Q33)</f>
        <v>623</v>
      </c>
      <c r="S33" s="6"/>
      <c r="T33" s="24"/>
      <c r="U33" s="24"/>
      <c r="V33" s="24"/>
      <c r="W33" s="22"/>
      <c r="X33" s="18"/>
      <c r="Y33" s="23"/>
      <c r="Z33" s="23"/>
      <c r="AA33" s="23"/>
      <c r="AB33" s="23"/>
      <c r="AC33" s="23"/>
      <c r="AD33" s="23"/>
      <c r="AE33" s="23"/>
      <c r="AF33" s="23"/>
      <c r="AG33" s="23"/>
    </row>
    <row r="34" spans="1:33" ht="18.600000000000001" customHeight="1">
      <c r="A34" s="23"/>
      <c r="B34" s="51">
        <v>33</v>
      </c>
      <c r="C34" s="257" t="s">
        <v>60</v>
      </c>
      <c r="D34" s="88">
        <v>45274</v>
      </c>
      <c r="E34" s="90">
        <v>2023</v>
      </c>
      <c r="F34" s="60">
        <f>SUM(L34+R34)</f>
        <v>1258</v>
      </c>
      <c r="G34" s="92">
        <v>126</v>
      </c>
      <c r="H34" s="92">
        <v>133</v>
      </c>
      <c r="I34" s="92">
        <v>123</v>
      </c>
      <c r="J34" s="92">
        <v>128</v>
      </c>
      <c r="K34" s="92">
        <v>129</v>
      </c>
      <c r="L34" s="60">
        <f>SUM(G34:K34)</f>
        <v>639</v>
      </c>
      <c r="M34" s="92">
        <v>117</v>
      </c>
      <c r="N34" s="92">
        <v>131</v>
      </c>
      <c r="O34" s="92">
        <v>123</v>
      </c>
      <c r="P34" s="92">
        <v>121</v>
      </c>
      <c r="Q34" s="92">
        <v>127</v>
      </c>
      <c r="R34" s="256">
        <f>SUM(M34:Q34)</f>
        <v>619</v>
      </c>
      <c r="S34" s="6"/>
      <c r="T34" s="24"/>
      <c r="U34" s="24"/>
      <c r="V34" s="24"/>
      <c r="W34" s="22"/>
      <c r="X34" s="18"/>
      <c r="Y34" s="23"/>
      <c r="Z34" s="23"/>
      <c r="AA34" s="23"/>
      <c r="AB34" s="23"/>
      <c r="AC34" s="23"/>
      <c r="AD34" s="23"/>
      <c r="AE34" s="23"/>
      <c r="AF34" s="23"/>
      <c r="AG34" s="23"/>
    </row>
    <row r="35" spans="1:33" ht="18.600000000000001" customHeight="1">
      <c r="A35" s="23"/>
      <c r="B35" s="68">
        <v>34</v>
      </c>
      <c r="C35" s="325" t="s">
        <v>33</v>
      </c>
      <c r="D35" s="263">
        <v>45393</v>
      </c>
      <c r="E35" s="326">
        <v>2024</v>
      </c>
      <c r="F35" s="264">
        <f>SUM(L35+R35)</f>
        <v>1246</v>
      </c>
      <c r="G35" s="327">
        <v>106</v>
      </c>
      <c r="H35" s="327">
        <v>128</v>
      </c>
      <c r="I35" s="327">
        <v>120</v>
      </c>
      <c r="J35" s="327">
        <v>120</v>
      </c>
      <c r="K35" s="327">
        <v>128</v>
      </c>
      <c r="L35" s="264">
        <f>SUM(G35:K35)</f>
        <v>602</v>
      </c>
      <c r="M35" s="327">
        <v>128</v>
      </c>
      <c r="N35" s="327">
        <v>140</v>
      </c>
      <c r="O35" s="327">
        <v>126</v>
      </c>
      <c r="P35" s="327">
        <v>126</v>
      </c>
      <c r="Q35" s="327">
        <v>124</v>
      </c>
      <c r="R35" s="265">
        <f>SUM(M35:Q35)</f>
        <v>644</v>
      </c>
      <c r="S35" s="6"/>
      <c r="T35" s="22"/>
      <c r="U35" s="22"/>
      <c r="V35" s="22"/>
      <c r="W35" s="22"/>
      <c r="X35" s="18"/>
      <c r="Y35" s="23"/>
      <c r="Z35" s="23"/>
      <c r="AA35" s="23"/>
      <c r="AB35" s="23"/>
      <c r="AC35" s="23"/>
      <c r="AD35" s="23"/>
      <c r="AE35" s="23"/>
      <c r="AF35" s="23"/>
      <c r="AG35" s="23"/>
    </row>
    <row r="36" spans="1:33" ht="18.600000000000001">
      <c r="A36" s="23"/>
      <c r="B36" s="3"/>
      <c r="C36" s="39"/>
      <c r="D36" s="39"/>
      <c r="E36" s="4"/>
      <c r="F36" s="4"/>
      <c r="G36" s="5"/>
      <c r="H36" s="5"/>
      <c r="I36" s="5"/>
      <c r="J36" s="5"/>
      <c r="K36" s="5"/>
      <c r="L36" s="4"/>
      <c r="M36" s="5"/>
      <c r="N36" s="5"/>
      <c r="O36" s="5"/>
      <c r="P36" s="5"/>
      <c r="Q36" s="5"/>
      <c r="R36" s="4"/>
      <c r="S36" s="6"/>
      <c r="T36" s="24"/>
      <c r="U36" s="24"/>
      <c r="V36" s="24"/>
      <c r="W36" s="22"/>
      <c r="X36" s="18"/>
      <c r="Y36" s="23"/>
      <c r="Z36" s="23"/>
      <c r="AA36" s="23"/>
      <c r="AB36" s="23"/>
      <c r="AC36" s="23"/>
      <c r="AD36" s="23"/>
      <c r="AE36" s="23"/>
      <c r="AF36" s="23"/>
      <c r="AG36" s="23"/>
    </row>
    <row r="37" spans="1:33" ht="18.600000000000001">
      <c r="A37" s="23"/>
      <c r="B37" s="17"/>
      <c r="C37" s="10"/>
      <c r="D37" s="10"/>
      <c r="E37" s="18"/>
      <c r="F37" s="18"/>
      <c r="G37" s="22"/>
      <c r="H37" s="22"/>
      <c r="I37" s="22"/>
      <c r="J37" s="22"/>
      <c r="K37" s="22"/>
      <c r="L37" s="18"/>
      <c r="M37" s="22"/>
      <c r="N37" s="22"/>
      <c r="O37" s="22"/>
      <c r="P37" s="22"/>
      <c r="Q37" s="22"/>
      <c r="R37" s="18"/>
      <c r="S37" s="22"/>
      <c r="T37" s="22"/>
      <c r="U37" s="22"/>
      <c r="V37" s="22"/>
      <c r="W37" s="22"/>
      <c r="X37" s="18"/>
      <c r="Y37" s="23"/>
      <c r="Z37" s="23"/>
      <c r="AA37" s="23"/>
      <c r="AB37" s="23"/>
      <c r="AC37" s="23"/>
      <c r="AD37" s="23"/>
      <c r="AE37" s="23"/>
      <c r="AF37" s="23"/>
      <c r="AG37" s="23"/>
    </row>
    <row r="38" spans="1:33" ht="18.600000000000001">
      <c r="A38" s="23"/>
      <c r="B38" s="17"/>
      <c r="C38" s="10"/>
      <c r="D38" s="10"/>
      <c r="E38" s="18"/>
      <c r="F38" s="18"/>
      <c r="G38" s="22"/>
      <c r="H38" s="22"/>
      <c r="I38" s="22"/>
      <c r="J38" s="22"/>
      <c r="K38" s="22"/>
      <c r="L38" s="18"/>
      <c r="M38" s="22"/>
      <c r="N38" s="22"/>
      <c r="O38" s="22"/>
      <c r="P38" s="22"/>
      <c r="Q38" s="22"/>
      <c r="R38" s="18"/>
      <c r="S38" s="22"/>
      <c r="T38" s="22"/>
      <c r="U38" s="22"/>
      <c r="V38" s="22"/>
      <c r="W38" s="22"/>
      <c r="X38" s="18"/>
      <c r="Y38" s="23"/>
      <c r="Z38" s="23"/>
      <c r="AA38" s="23"/>
      <c r="AB38" s="23"/>
      <c r="AC38" s="23"/>
      <c r="AD38" s="23"/>
      <c r="AE38" s="23"/>
      <c r="AF38" s="23"/>
      <c r="AG38" s="23"/>
    </row>
    <row r="39" spans="1:33" ht="18.600000000000001">
      <c r="A39" s="23"/>
      <c r="B39" s="17"/>
      <c r="C39" s="10"/>
      <c r="D39" s="10"/>
      <c r="E39" s="18"/>
      <c r="F39" s="18"/>
      <c r="G39" s="22"/>
      <c r="H39" s="22"/>
      <c r="I39" s="22"/>
      <c r="J39" s="22"/>
      <c r="K39" s="22"/>
      <c r="L39" s="18"/>
      <c r="M39" s="22"/>
      <c r="N39" s="22"/>
      <c r="O39" s="22"/>
      <c r="P39" s="22"/>
      <c r="Q39" s="22"/>
      <c r="R39" s="18"/>
      <c r="S39" s="24"/>
      <c r="T39" s="22"/>
      <c r="U39" s="22"/>
      <c r="V39" s="22"/>
      <c r="W39" s="22"/>
      <c r="X39" s="18"/>
      <c r="Y39" s="23"/>
      <c r="Z39" s="23"/>
      <c r="AA39" s="23"/>
      <c r="AB39" s="23"/>
      <c r="AC39" s="23"/>
      <c r="AD39" s="23"/>
      <c r="AE39" s="23"/>
      <c r="AF39" s="23"/>
      <c r="AG39" s="23"/>
    </row>
    <row r="40" spans="1:33" ht="18.600000000000001">
      <c r="A40" s="23"/>
      <c r="B40" s="17"/>
      <c r="C40" s="10"/>
      <c r="D40" s="10"/>
      <c r="E40" s="18"/>
      <c r="F40" s="18"/>
      <c r="G40" s="22"/>
      <c r="H40" s="22"/>
      <c r="I40" s="22"/>
      <c r="J40" s="22"/>
      <c r="K40" s="22"/>
      <c r="L40" s="18"/>
      <c r="M40" s="22"/>
      <c r="N40" s="22"/>
      <c r="O40" s="22"/>
      <c r="P40" s="22"/>
      <c r="Q40" s="22"/>
      <c r="R40" s="18"/>
      <c r="S40" s="24"/>
      <c r="T40" s="22"/>
      <c r="U40" s="22"/>
      <c r="V40" s="22"/>
      <c r="W40" s="22"/>
      <c r="X40" s="18"/>
      <c r="Y40" s="23"/>
      <c r="Z40" s="23"/>
      <c r="AA40" s="23"/>
      <c r="AB40" s="23"/>
      <c r="AC40" s="23"/>
      <c r="AD40" s="23"/>
      <c r="AE40" s="23"/>
      <c r="AF40" s="23"/>
      <c r="AG40" s="23"/>
    </row>
    <row r="41" spans="1:33" ht="18.600000000000001">
      <c r="A41" s="23"/>
      <c r="B41" s="17"/>
      <c r="C41" s="10"/>
      <c r="D41" s="10"/>
      <c r="E41" s="18"/>
      <c r="F41" s="18"/>
      <c r="G41" s="22"/>
      <c r="H41" s="22"/>
      <c r="I41" s="22"/>
      <c r="J41" s="22"/>
      <c r="K41" s="22"/>
      <c r="L41" s="18"/>
      <c r="M41" s="22"/>
      <c r="N41" s="22"/>
      <c r="O41" s="22"/>
      <c r="P41" s="22"/>
      <c r="Q41" s="22"/>
      <c r="R41" s="18"/>
      <c r="S41" s="24"/>
      <c r="T41" s="22"/>
      <c r="U41" s="22"/>
      <c r="V41" s="22"/>
      <c r="W41" s="22"/>
      <c r="X41" s="18"/>
      <c r="Y41" s="23"/>
      <c r="Z41" s="23"/>
      <c r="AA41" s="23"/>
      <c r="AB41" s="23"/>
      <c r="AC41" s="23"/>
      <c r="AD41" s="23"/>
      <c r="AE41" s="23"/>
      <c r="AF41" s="23"/>
      <c r="AG41" s="23"/>
    </row>
    <row r="42" spans="1:33" ht="18.600000000000001">
      <c r="A42" s="23"/>
      <c r="B42" s="17"/>
      <c r="C42" s="10"/>
      <c r="D42" s="10"/>
      <c r="E42" s="18"/>
      <c r="F42" s="18"/>
      <c r="G42" s="22"/>
      <c r="H42" s="22"/>
      <c r="I42" s="22"/>
      <c r="J42" s="22"/>
      <c r="K42" s="22"/>
      <c r="L42" s="18"/>
      <c r="M42" s="22"/>
      <c r="N42" s="22"/>
      <c r="O42" s="22"/>
      <c r="P42" s="22"/>
      <c r="Q42" s="22"/>
      <c r="R42" s="18"/>
      <c r="S42" s="24"/>
      <c r="T42" s="22"/>
      <c r="U42" s="22"/>
      <c r="V42" s="22"/>
      <c r="W42" s="22"/>
      <c r="X42" s="18"/>
      <c r="Y42" s="23"/>
      <c r="Z42" s="23"/>
      <c r="AA42" s="23"/>
      <c r="AB42" s="23"/>
      <c r="AC42" s="23"/>
      <c r="AD42" s="23"/>
      <c r="AE42" s="23"/>
      <c r="AF42" s="23"/>
      <c r="AG42" s="23"/>
    </row>
    <row r="43" spans="1:33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</row>
    <row r="44" spans="1:33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</row>
    <row r="45" spans="1:33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</row>
    <row r="46" spans="1:33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</row>
    <row r="47" spans="1:33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</row>
    <row r="48" spans="1:33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</row>
    <row r="49" spans="1:33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</row>
    <row r="50" spans="1:33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</row>
    <row r="51" spans="1:33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</row>
    <row r="52" spans="1:33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</row>
    <row r="53" spans="1:33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</row>
    <row r="54" spans="1:33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</row>
    <row r="55" spans="1:33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</row>
    <row r="56" spans="1:33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</row>
    <row r="57" spans="1:33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</row>
    <row r="58" spans="1:33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</row>
    <row r="59" spans="1:33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</row>
    <row r="60" spans="1:33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</row>
    <row r="61" spans="1:33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</row>
    <row r="62" spans="1:33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</row>
    <row r="63" spans="1:33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</row>
    <row r="64" spans="1:33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</row>
    <row r="65" spans="1:33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</row>
    <row r="66" spans="1:33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</row>
    <row r="67" spans="1:33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</row>
    <row r="68" spans="1:33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</row>
    <row r="69" spans="1:33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</row>
    <row r="70" spans="1:33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</row>
    <row r="71" spans="1:33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</row>
    <row r="72" spans="1:33"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33"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</sheetData>
  <sortState xmlns:xlrd2="http://schemas.microsoft.com/office/spreadsheetml/2017/richdata2" ref="C2:R35">
    <sortCondition descending="1" ref="F2:F35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dcterms:created xsi:type="dcterms:W3CDTF">2020-09-18T09:37:10Z</dcterms:created>
  <dcterms:modified xsi:type="dcterms:W3CDTF">2024-09-06T14:08:34Z</dcterms:modified>
</cp:coreProperties>
</file>